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01 - PREFFEITURA\22 - REFORMA CEMEI SONHO DE CRIANÇA\ORÇAMENTO\"/>
    </mc:Choice>
  </mc:AlternateContent>
  <bookViews>
    <workbookView xWindow="0" yWindow="0" windowWidth="20490" windowHeight="7620"/>
  </bookViews>
  <sheets>
    <sheet name="ORÇAMENTO PROPOSTO" sheetId="1" r:id="rId1"/>
    <sheet name="BDI" sheetId="2" r:id="rId2"/>
    <sheet name="CRONOGRAMA" sheetId="4" r:id="rId3"/>
  </sheets>
  <externalReferences>
    <externalReference r:id="rId4"/>
    <externalReference r:id="rId5"/>
  </externalReferences>
  <definedNames>
    <definedName name="_xlnm.Print_Area" localSheetId="0">'ORÇAMENTO PROPOSTO'!$B$2:$K$268</definedName>
    <definedName name="CRONO.MaxParc" hidden="1">[1]CRONO!$G65536+[1]CRONO!A1</definedName>
    <definedName name="DESONERACAO" hidden="1">IF(OR(Import.Desoneracao="DESONERADO",Import.Desoneracao="SIM"),"SIM","NÃO")</definedName>
    <definedName name="Import.Desoneracao" hidden="1">OFFSET([2]DADOS!$G$18,0,-1)</definedName>
    <definedName name="SomaAgrup" hidden="1">SUMIF(OFFSET('ORÇAMENTO PROPOSTO'!$C1,1,0,'ORÇAMENTO PROPOSTO'!$D1),"S",OFFSET('ORÇAMENTO PROPOSTO'!A1,1,0,'ORÇAMENTO PROPOSTO'!$D1))</definedName>
    <definedName name="TIPOORCAMENTO" hidden="1">IF(VALUE([1]MENU!$O$3)=2,"Licitado","Proposto")</definedName>
    <definedName name="VTOTAL1" hidden="1">ROUND('ORÇAMENTO PROPOSTO'!$T1*'ORÇAMENTO PROPOSTO'!$W1,15-13*'ORÇAMENTO PROPOSTO'!$AF$17)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4" i="2"/>
  <c r="B13" i="2"/>
  <c r="L63" i="1" l="1"/>
  <c r="L61" i="1"/>
  <c r="L183" i="1" l="1"/>
  <c r="L72" i="1"/>
  <c r="L10" i="1"/>
  <c r="L84" i="1"/>
  <c r="L175" i="1"/>
  <c r="L195" i="1"/>
  <c r="L187" i="1"/>
  <c r="L33" i="1"/>
  <c r="L21" i="1"/>
  <c r="L43" i="1"/>
  <c r="L65" i="1"/>
  <c r="L179" i="1"/>
  <c r="L15" i="1"/>
  <c r="L77" i="1"/>
  <c r="L168" i="1"/>
  <c r="L137" i="1" l="1"/>
  <c r="L215" i="1"/>
  <c r="L202" i="1"/>
  <c r="L94" i="1"/>
  <c r="L158" i="1"/>
</calcChain>
</file>

<file path=xl/sharedStrings.xml><?xml version="1.0" encoding="utf-8"?>
<sst xmlns="http://schemas.openxmlformats.org/spreadsheetml/2006/main" count="1503" uniqueCount="656">
  <si>
    <t>SINAPI</t>
  </si>
  <si>
    <t>-</t>
  </si>
  <si>
    <t>BDI 1</t>
  </si>
  <si>
    <t>1.1.</t>
  </si>
  <si>
    <t>CEMEI SONHO DE CRIANÇA</t>
  </si>
  <si>
    <t>1.1.1.</t>
  </si>
  <si>
    <t>SERVIÇOS PRELIMINARES</t>
  </si>
  <si>
    <t>1.1.1.0.1.</t>
  </si>
  <si>
    <t>SINAPI-I</t>
  </si>
  <si>
    <t>4813</t>
  </si>
  <si>
    <t xml:space="preserve">M2    </t>
  </si>
  <si>
    <t>1.1.1.0.2.</t>
  </si>
  <si>
    <t>93584</t>
  </si>
  <si>
    <t>EXECUÇÃO DE DEPÓSITO EM CANTEIRO DE OBRA EM CHAPA DE MADEIRA COMPENSADA, NÃO INCLUSO MOBILIÁRIO. AF_04/2016</t>
  </si>
  <si>
    <t>M2</t>
  </si>
  <si>
    <t>1.1.1.0.3.</t>
  </si>
  <si>
    <t>98525</t>
  </si>
  <si>
    <t>LIMPEZA MECANIZADA DE CAMADA VEGETAL, VEGETAÇÃO E PEQUENAS ÁRVORES (DIÂMETRO DE TRONCO MENOR QUE 0,20 M), COM TRATOR DE ESTEIRAS.AF_05/2018</t>
  </si>
  <si>
    <t>1.1.1.0.4.</t>
  </si>
  <si>
    <t>99059</t>
  </si>
  <si>
    <t>LOCACAO CONVENCIONAL DE OBRA, UTILIZANDO GABARITO DE TÁBUAS CORRIDAS PONTALETADAS A CADA 2,00M -  2 UTILIZAÇÕES. AF_10/2018</t>
  </si>
  <si>
    <t>M</t>
  </si>
  <si>
    <t>1.1.2.</t>
  </si>
  <si>
    <t>DEMOLIÇÃO EDIFICAÇÃO EXISTENTE</t>
  </si>
  <si>
    <t>1.1.2.0.1.</t>
  </si>
  <si>
    <t>97622</t>
  </si>
  <si>
    <t>DEMOLIÇÃO DE ALVENARIA DE BLOCO FURADO, DE FORMA MANUAL, SEM REAPROVEITAMENTO. AF_12/2017</t>
  </si>
  <si>
    <t>M3</t>
  </si>
  <si>
    <t>1.1.2.0.2.</t>
  </si>
  <si>
    <t>97633</t>
  </si>
  <si>
    <t>DEMOLIÇÃO DE REVESTIMENTO CERÂMICO, DE FORMA MANUAL, SEM REAPROVEITAMENTO. AF_12/2017</t>
  </si>
  <si>
    <t>1.1.2.0.3.</t>
  </si>
  <si>
    <t>97647</t>
  </si>
  <si>
    <t>REMOÇÃO DE TELHAS, DE FIBROCIMENTO, METÁLICA E CERÂMICA, DE FORMA MANUAL, SEM REAPROVEITAMENTO. AF_12/2017</t>
  </si>
  <si>
    <t>1.1.2.0.4.</t>
  </si>
  <si>
    <t>97643</t>
  </si>
  <si>
    <t>REMOÇÃO DE PISO DE MADEIRA (ASSOALHO E BARROTE), DE FORMA MANUAL, SEM REAPROVEITAMENTO. AF_12/2017</t>
  </si>
  <si>
    <t>1.1.2.0.5.</t>
  </si>
  <si>
    <t>97637</t>
  </si>
  <si>
    <t>REMOÇÃO DE TAPUME/ CHAPAS METÁLICAS E DE MADEIRA, DE FORMA MANUAL, SEM REAPROVEITAMENTO. AF_12/2017</t>
  </si>
  <si>
    <t>1.1.3.</t>
  </si>
  <si>
    <t>FUNDAÇÃO</t>
  </si>
  <si>
    <t>1.1.3.1.</t>
  </si>
  <si>
    <t xml:space="preserve">ESTACAS </t>
  </si>
  <si>
    <t>1.1.3.1.1.</t>
  </si>
  <si>
    <t>1.1.3.2.</t>
  </si>
  <si>
    <t>BLOCOS DE COROAMENTO</t>
  </si>
  <si>
    <t>1.1.3.2.1.</t>
  </si>
  <si>
    <t>96523</t>
  </si>
  <si>
    <t>ESCAVAÇÃO MANUAL PARA BLOCO DE COROAMENTO OU SAPATA (INCLUINDO ESCAVAÇÃO PARA COLOCAÇÃO DE FÔRMAS). AF_06/2017</t>
  </si>
  <si>
    <t>1.1.3.2.2.</t>
  </si>
  <si>
    <t>96621</t>
  </si>
  <si>
    <t>LASTRO COM MATERIAL GRANULAR, APLICAÇÃO EM BLOCOS DE COROAMENTO, ESPESSURA DE *5 CM*. AF_08/2017</t>
  </si>
  <si>
    <t>1.1.3.2.3.</t>
  </si>
  <si>
    <t>96534</t>
  </si>
  <si>
    <t>FABRICAÇÃO, MONTAGEM E DESMONTAGEM DE FÔRMA PARA BLOCO DE COROAMENTO, EM MADEIRA SERRADA, E=25 MM, 4 UTILIZAÇÕES. AF_06/2017</t>
  </si>
  <si>
    <t>1.1.3.2.4.</t>
  </si>
  <si>
    <t>96545</t>
  </si>
  <si>
    <t>ARMAÇÃO DE BLOCO, VIGA BALDRAME OU SAPATA UTILIZANDO AÇO CA-50 DE 8 MM - MONTAGEM. AF_06/2017</t>
  </si>
  <si>
    <t>KG</t>
  </si>
  <si>
    <t>1.1.3.2.5.</t>
  </si>
  <si>
    <t>1.1.3.2.6.</t>
  </si>
  <si>
    <t>96543</t>
  </si>
  <si>
    <t>ARMAÇÃO DE BLOCO, VIGA BALDRAME E SAPATA UTILIZANDO AÇO CA-60 DE 5 MM - MONTAGEM. AF_06/2017</t>
  </si>
  <si>
    <t>1.1.3.2.7.</t>
  </si>
  <si>
    <t>96555</t>
  </si>
  <si>
    <t>CONCRETAGEM DE BLOCOS DE COROAMENTO E VIGAS BALDRAME, FCK 30 MPA, COM USO DE JERICA  LANÇAMENTO, ADENSAMENTO E ACABAMENTO. AF_06/2017</t>
  </si>
  <si>
    <t>1.1.3.2.8.</t>
  </si>
  <si>
    <t>96995</t>
  </si>
  <si>
    <t>REATERRO MANUAL APILOADO COM SOQUETE. AF_10/2017</t>
  </si>
  <si>
    <t>1.1.4.</t>
  </si>
  <si>
    <t>INFRAESTRUTURA</t>
  </si>
  <si>
    <t>1.1.4.1.</t>
  </si>
  <si>
    <t>VIGAS BALDRAME</t>
  </si>
  <si>
    <t>1.1.4.1.1.</t>
  </si>
  <si>
    <t>96527</t>
  </si>
  <si>
    <t>ESCAVAÇÃO MANUAL DE VALA PARA VIGA BALDRAME (INCLUINDO ESCAVAÇÃO PARA COLOCAÇÃO DE FÔRMAS). AF_06/2017</t>
  </si>
  <si>
    <t>1.1.4.1.2.</t>
  </si>
  <si>
    <t>96622</t>
  </si>
  <si>
    <t>LASTRO COM MATERIAL GRANULAR, APLICADO EM PISOS OU LAJES SOBRE SOLO, ESPESSURA DE *5 CM*. AF_08/2017</t>
  </si>
  <si>
    <t>1.1.4.1.3.</t>
  </si>
  <si>
    <t>96536</t>
  </si>
  <si>
    <t>FABRICAÇÃO, MONTAGEM E DESMONTAGEM DE FÔRMA PARA VIGA BALDRAME, EM MADEIRA SERRADA, E=25 MM, 4 UTILIZAÇÕES. AF_06/2017</t>
  </si>
  <si>
    <t>1.1.4.1.4.</t>
  </si>
  <si>
    <t>1.1.4.1.5.</t>
  </si>
  <si>
    <t>1.1.4.1.6.</t>
  </si>
  <si>
    <t>1.1.4.1.7.</t>
  </si>
  <si>
    <t>1.1.4.1.8.</t>
  </si>
  <si>
    <t>1.1.5.</t>
  </si>
  <si>
    <t>SUPERESTRUTURA</t>
  </si>
  <si>
    <t>1.1.5.1.</t>
  </si>
  <si>
    <t>PILARES</t>
  </si>
  <si>
    <t>1.1.5.1.1.</t>
  </si>
  <si>
    <t>92413</t>
  </si>
  <si>
    <t>MONTAGEM E DESMONTAGEM DE FÔRMA DE PILARES RETANGULARES E ESTRUTURAS SIMILARES, PÉ-DIREITO SIMPLES, EM MADEIRA SERRADA, 4 UTILIZAÇÕES. AF_09/2020</t>
  </si>
  <si>
    <t>1.1.5.1.2.</t>
  </si>
  <si>
    <t>1.1.5.1.3.</t>
  </si>
  <si>
    <t>92778</t>
  </si>
  <si>
    <t>ARMAÇÃO DE PILAR OU VIGA DE UMA ESTRUTURA CONVENCIONAL DE CONCRETO ARMADO EM UMA EDIFICAÇÃO TÉRREA OU SOBRADO UTILIZANDO AÇO CA-50 DE 10,0 MM - MONTAGEM. AF_12/2015</t>
  </si>
  <si>
    <t>1.1.5.1.4.</t>
  </si>
  <si>
    <t>1.1.5.2.</t>
  </si>
  <si>
    <t>VIGAS SUPERIORES</t>
  </si>
  <si>
    <t>1.1.5.2.1.</t>
  </si>
  <si>
    <t>92448</t>
  </si>
  <si>
    <t>MONTAGEM E DESMONTAGEM DE FÔRMA DE VIGA, ESCORAMENTO COM PONTALETE DE MADEIRA, PÉ-DIREITO SIMPLES, EM MADEIRA SERRADA, 4 UTILIZAÇÕES. AF_09/2020</t>
  </si>
  <si>
    <t>1.1.5.2.2.</t>
  </si>
  <si>
    <t>1.1.5.2.3.</t>
  </si>
  <si>
    <t>1.1.5.2.4.</t>
  </si>
  <si>
    <t>1.1.5.2.5.</t>
  </si>
  <si>
    <t>1.1.5.2.6.</t>
  </si>
  <si>
    <t>92776</t>
  </si>
  <si>
    <t>ARMAÇÃO DE PILAR OU VIGA DE UMA ESTRUTURA CONVENCIONAL DE CONCRETO ARMADO EM UMA EDIFICAÇÃO TÉRREA OU SOBRADO UTILIZANDO AÇO CA-50 DE 6,3 MM - MONTAGEM. AF_12/2015</t>
  </si>
  <si>
    <t>1.1.5.3.</t>
  </si>
  <si>
    <t>LAJES</t>
  </si>
  <si>
    <t>1.1.5.3.1.</t>
  </si>
  <si>
    <t>101963</t>
  </si>
  <si>
    <t>LAJE PRÉ-MOLDADA UNIDIRECIONAL, BIAPOIADA, PARA PISO, ENCHIMENTO EM CERÂMICA, VIGOTA CONVENCIONAL, ALTURA TOTAL DA LAJE (ENCHIMENTO+CAPA) = (8+4). AF_11/2020</t>
  </si>
  <si>
    <t>1.1.6.</t>
  </si>
  <si>
    <t>IMPERMEABILIZAÇÃO</t>
  </si>
  <si>
    <t>1.1.6.0.1.</t>
  </si>
  <si>
    <t>98557</t>
  </si>
  <si>
    <t>IMPERMEABILIZAÇÃO DE SUPERFÍCIE COM EMULSÃO ASFÁLTICA, 2 DEMÃOS AF_06/2018</t>
  </si>
  <si>
    <t>1.1.7.</t>
  </si>
  <si>
    <t>ALVENARIA</t>
  </si>
  <si>
    <t>1.1.7.0.1.</t>
  </si>
  <si>
    <t>1.1.8.</t>
  </si>
  <si>
    <t>VERGAS E CONTRAVERGAS</t>
  </si>
  <si>
    <t>1.1.8.0.1.</t>
  </si>
  <si>
    <t>93188</t>
  </si>
  <si>
    <t>VERGA MOLDADA IN LOCO EM CONCRETO PARA PORTAS COM ATÉ 1,5 M DE VÃO. AF_03/2016</t>
  </si>
  <si>
    <t>1.1.8.0.2.</t>
  </si>
  <si>
    <t>93189</t>
  </si>
  <si>
    <t>VERGA MOLDADA IN LOCO EM CONCRETO PARA PORTAS COM MAIS DE 1,5 M DE VÃO. AF_03/2016</t>
  </si>
  <si>
    <t>1.1.8.0.3.</t>
  </si>
  <si>
    <t>93182</t>
  </si>
  <si>
    <t>VERGA PRÉ-MOLDADA PARA JANELAS COM ATÉ 1,5 M DE VÃO. AF_03/2016</t>
  </si>
  <si>
    <t>1.1.8.0.4.</t>
  </si>
  <si>
    <t>93183</t>
  </si>
  <si>
    <t>VERGA PRÉ-MOLDADA PARA JANELAS COM MAIS DE 1,5 M DE VÃO. AF_03/2016</t>
  </si>
  <si>
    <t>1.1.8.0.5.</t>
  </si>
  <si>
    <t>93196</t>
  </si>
  <si>
    <t>CONTRAVERGA MOLDADA IN LOCO EM CONCRETO PARA VÃOS DE ATÉ 1,5 M DE COMPRIMENTO. AF_03/2016</t>
  </si>
  <si>
    <t>1.1.8.0.6.</t>
  </si>
  <si>
    <t>93197</t>
  </si>
  <si>
    <t>CONTRAVERGA MOLDADA IN LOCO EM CONCRETO PARA VÃOS DE MAIS DE 1,5 M DE COMPRIMENTO. AF_03/2016</t>
  </si>
  <si>
    <t>1.1.9.</t>
  </si>
  <si>
    <t xml:space="preserve">COBERTURAS </t>
  </si>
  <si>
    <t>1.1.9.0.1.</t>
  </si>
  <si>
    <t>1.1.9.0.2.</t>
  </si>
  <si>
    <t>1.1.9.0.3.</t>
  </si>
  <si>
    <t>94223</t>
  </si>
  <si>
    <t>CUMEEIRA PARA TELHA DE FIBROCIMENTO ONDULADA E = 6 MM, INCLUSO ACESSÓRIOS DE FIXAÇÃO E IÇAMENTO. AF_07/2019</t>
  </si>
  <si>
    <t>1.1.9.0.4.</t>
  </si>
  <si>
    <t>94227</t>
  </si>
  <si>
    <t>CALHA EM CHAPA DE AÇO GALVANIZADO NÚMERO 24, DESENVOLVIMENTO DE 33 CM, INCLUSO TRANSPORTE VERTICAL. AF_07/2019</t>
  </si>
  <si>
    <t>1.1.10.</t>
  </si>
  <si>
    <t>PISOS</t>
  </si>
  <si>
    <t>1.1.10.1.</t>
  </si>
  <si>
    <t>CONTRAPISO</t>
  </si>
  <si>
    <t>1.1.10.1.1.</t>
  </si>
  <si>
    <t>1.1.10.1.2.</t>
  </si>
  <si>
    <t>1.1.10.2.</t>
  </si>
  <si>
    <t>REVESTIMENTO CERÂMICO</t>
  </si>
  <si>
    <t>1.1.10.2.1.</t>
  </si>
  <si>
    <t>1.1.10.2.2.</t>
  </si>
  <si>
    <t>88648</t>
  </si>
  <si>
    <t>RODAPÉ CERÂMICO DE 7CM DE ALTURA COM PLACAS TIPO ESMALTADA EXTRA  DE DIMENSÕES 35X35CM. AF_06/2014</t>
  </si>
  <si>
    <t>1.1.11.</t>
  </si>
  <si>
    <t xml:space="preserve">ESQUADRIAS </t>
  </si>
  <si>
    <t>1.1.11.0.1.</t>
  </si>
  <si>
    <t>90795</t>
  </si>
  <si>
    <t>KIT DE PORTA-PRONTA DE MADEIRA EM ACABAMENTO MELAMÍNICO BRANCO, FOLHA LEVE OU MÉDIA, E BATENTE METÁLICO, 70X210CM, FIXAÇÃO COM ARGAMASSA - FORNECIMENTO E INSTALAÇÃO. AF_12/2019</t>
  </si>
  <si>
    <t>UN</t>
  </si>
  <si>
    <t>1.1.11.0.2.</t>
  </si>
  <si>
    <t>90796</t>
  </si>
  <si>
    <t>KIT DE PORTA-PRONTA DE MADEIRA EM ACABAMENTO MELAMÍNICO BRANCO, FOLHA LEVE OU MÉDIA, E BATENTE METÁLICO, 80X210CM, FIXAÇÃO COM ARGAMASSA - FORNECIMENTO E INSTALAÇÃO. AF_12/2019</t>
  </si>
  <si>
    <t>1.1.11.0.3.</t>
  </si>
  <si>
    <t>90797</t>
  </si>
  <si>
    <t>KIT DE PORTA-PRONTA DE MADEIRA EM ACABAMENTO MELAMÍNICO BRANCO, FOLHA LEVE OU MÉDIA, E BATENTE METÁLICO, 90X210CM, FIXAÇÃO COM ARGAMASSA - FORNECIMENTO E INSTALAÇÃO. AF_12/2019</t>
  </si>
  <si>
    <t>1.1.11.0.4.</t>
  </si>
  <si>
    <t>Composição</t>
  </si>
  <si>
    <t>001</t>
  </si>
  <si>
    <t>M²</t>
  </si>
  <si>
    <t>1.1.11.0.5.</t>
  </si>
  <si>
    <t>94559</t>
  </si>
  <si>
    <t>JANELA DE AÇO TIPO BASCULANTE PARA VIDROS, COM BATENTE, FERRAGENS E PINTURA ANTICORROSIVA. EXCLUSIVE VIDROS, ACABAMENTO, ALIZAR E CONTRAMARCO. FORNECIMENTO E INSTALAÇÃO. AF_12/2019</t>
  </si>
  <si>
    <t>1.1.11.0.6.</t>
  </si>
  <si>
    <t>10505</t>
  </si>
  <si>
    <t>VIDRO TEMPERADO INCOLOR E = 6 MM, SEM COLOCACAO</t>
  </si>
  <si>
    <t>1.1.11.0.7.</t>
  </si>
  <si>
    <t>94573</t>
  </si>
  <si>
    <t>JANELA DE ALUMÍNIO DE CORRER COM 4 FOLHAS PARA VIDROS, COM VIDROS, BATENTE, ACABAMENTO COM ACETATO OU BRILHANTE E FERRAGENS. EXCLUSIVE ALIZAR E CONTRAMARCO. FORNECIMENTO E INSTALAÇÃO. AF_12/2019</t>
  </si>
  <si>
    <t>1.1.11.0.8.</t>
  </si>
  <si>
    <t>38165</t>
  </si>
  <si>
    <t>FECHO / FECHADURA COM PUXADOR CONCHA, COM TRANCA TIPO TRAVA, PARA JANELA / PORTA DE CORRER (INCLUI TESTA, FECHADURA, PUXADOR) - COMPLETA</t>
  </si>
  <si>
    <t xml:space="preserve">CJ    </t>
  </si>
  <si>
    <t>1.1.11.0.9.</t>
  </si>
  <si>
    <t>1.1.12.</t>
  </si>
  <si>
    <t xml:space="preserve">INSTALAÇÕES ELÉTRICAS </t>
  </si>
  <si>
    <t>1.1.12.1.</t>
  </si>
  <si>
    <t>QUADROS</t>
  </si>
  <si>
    <t>1.1.12.1.1.</t>
  </si>
  <si>
    <t>101946</t>
  </si>
  <si>
    <t>QUADRO DE MEDIÇÃO GERAL DE ENERGIA PARA 1 MEDIDOR DE SOBREPOR - FORNECIMENTO E INSTALAÇÃO. AF_10/2020</t>
  </si>
  <si>
    <t>1.1.12.1.2.</t>
  </si>
  <si>
    <t>101879</t>
  </si>
  <si>
    <t>QUADRO DE DISTRIBUIÇÃO DE ENERGIA EM CHAPA DE AÇO GALVANIZADO, DE EMBUTIR, COM BARRAMENTO TRIFÁSICO, PARA 24 DISJUNTORES DIN 100A - FORNECIMENTO E INSTALAÇÃO. AF_10/2020</t>
  </si>
  <si>
    <t>1.1.12.1.3.</t>
  </si>
  <si>
    <t>101875</t>
  </si>
  <si>
    <t>QUADRO DE DISTRIBUIÇÃO DE ENERGIA EM CHAPA DE AÇO GALVANIZADO, DE EMBUTIR, COM BARRAMENTO TRIFÁSICO, PARA 12 DISJUNTORES DIN 100A - FORNECIMENTO E INSTALAÇÃO. AF_10/2020</t>
  </si>
  <si>
    <t>1.1.12.2.</t>
  </si>
  <si>
    <t>CABOS E FIOS</t>
  </si>
  <si>
    <t>1.1.12.2.1.</t>
  </si>
  <si>
    <t>91924</t>
  </si>
  <si>
    <t>CABO DE COBRE FLEXÍVEL ISOLADO, 1,5 MM², ANTI-CHAMA 450/750 V, PARA CIRCUITOS TERMINAIS - FORNECIMENTO E INSTALAÇÃO. AF_12/2015</t>
  </si>
  <si>
    <t>1.1.12.2.2.</t>
  </si>
  <si>
    <t>91926</t>
  </si>
  <si>
    <t>CABO DE COBRE FLEXÍVEL ISOLADO, 2,5 MM², ANTI-CHAMA 450/750 V, PARA CIRCUITOS TERMINAIS - FORNECIMENTO E INSTALAÇÃO. AF_12/2015</t>
  </si>
  <si>
    <t>1.1.12.2.3.</t>
  </si>
  <si>
    <t>91928</t>
  </si>
  <si>
    <t>CABO DE COBRE FLEXÍVEL ISOLADO, 4 MM², ANTI-CHAMA 450/750 V, PARA CIRCUITOS TERMINAIS - FORNECIMENTO E INSTALAÇÃO. AF_12/2015</t>
  </si>
  <si>
    <t>1.1.12.2.4.</t>
  </si>
  <si>
    <t>92979</t>
  </si>
  <si>
    <t>CABO DE COBRE FLEXÍVEL ISOLADO, 10 MM², ANTI-CHAMA 450/750 V, PARA DISTRIBUIÇÃO - FORNECIMENTO E INSTALAÇÃO. AF_12/2015</t>
  </si>
  <si>
    <t>1.1.12.2.5.</t>
  </si>
  <si>
    <t>91935</t>
  </si>
  <si>
    <t>CABO DE COBRE FLEXÍVEL ISOLADO, 16 MM², ANTI-CHAMA 0,6/1,0 KV, PARA CIRCUITOS TERMINAIS - FORNECIMENTO E INSTALAÇÃO. AF_12/2015</t>
  </si>
  <si>
    <t>1.1.12.2.6.</t>
  </si>
  <si>
    <t>92984</t>
  </si>
  <si>
    <t>1.1.12.2.7.</t>
  </si>
  <si>
    <t>92988</t>
  </si>
  <si>
    <t>1.1.12.3.</t>
  </si>
  <si>
    <t>ELETRODUTOS</t>
  </si>
  <si>
    <t>1.1.12.3.1.</t>
  </si>
  <si>
    <t>002</t>
  </si>
  <si>
    <t>ELETRODUTO FLEXÍVEL CORRUGADO, PVC, DN 25 MM (3/4"), PARA CIRCUITOS TERMINAIS - FORNECIMENTO E INSTALAÇÃO. AF_12/2015</t>
  </si>
  <si>
    <t>1.1.12.3.2.</t>
  </si>
  <si>
    <t>91871</t>
  </si>
  <si>
    <t>ELETRODUTO RÍGIDO ROSCÁVEL, PVC, DN 25 MM (3/4"), PARA CIRCUITOS TERMINAIS, INSTALADO EM PAREDE - FORNECIMENTO E INSTALAÇÃO. AF_12/2015</t>
  </si>
  <si>
    <t>1.1.12.3.3.</t>
  </si>
  <si>
    <t>93010</t>
  </si>
  <si>
    <t>1.1.12.3.4.</t>
  </si>
  <si>
    <t>93009</t>
  </si>
  <si>
    <t>1.1.12.4.</t>
  </si>
  <si>
    <t>ACESSÓRIOS PARA ELETRODUTOS</t>
  </si>
  <si>
    <t>1.1.12.4.1.</t>
  </si>
  <si>
    <t>91939</t>
  </si>
  <si>
    <t>1.1.12.4.2.</t>
  </si>
  <si>
    <t>91937</t>
  </si>
  <si>
    <t>1.1.12.5.</t>
  </si>
  <si>
    <t>LUMINÁRIAS E ACESSÓRIOS</t>
  </si>
  <si>
    <t>1.1.12.5.1.</t>
  </si>
  <si>
    <t>97585</t>
  </si>
  <si>
    <t>LUMINÁRIA TIPO CALHA, DE SOBREPOR, COM 2 LÂMPADAS TUBULARES FLUORESCENTES DE 18 W, COM REATOR DE PARTIDA RÁPIDA - FORNECIMENTO E INSTALAÇÃO. AF_02/2020</t>
  </si>
  <si>
    <t>1.1.12.5.2.</t>
  </si>
  <si>
    <t>100903</t>
  </si>
  <si>
    <t>LÂMPADA TUBULAR LED DE 18/20 W, BASE G13 - FORNECIMENTO E INSTALAÇÃO. AF_02/2020_P</t>
  </si>
  <si>
    <t>1.1.12.5.3.</t>
  </si>
  <si>
    <t>14543</t>
  </si>
  <si>
    <t>SOQUETE DE PVC / TERMOPLASTICO BASE E27, COM CHAVE, PARA LAMPADAS</t>
  </si>
  <si>
    <t xml:space="preserve">UN    </t>
  </si>
  <si>
    <t>1.1.12.5.4.</t>
  </si>
  <si>
    <t>38191</t>
  </si>
  <si>
    <t>LAMPADA FLUORESCENTE COMPACTA 2U BRANCA 15 W, BASE E27 (127/220 V)</t>
  </si>
  <si>
    <t>1.1.12.6.</t>
  </si>
  <si>
    <t>DISPOSITIVO DE PROTEÇÃO</t>
  </si>
  <si>
    <t>1.1.12.6.1.</t>
  </si>
  <si>
    <t>93653</t>
  </si>
  <si>
    <t>DISJUNTOR MONOPOLAR TIPO DIN, CORRENTE NOMINAL DE 10A - FORNECIMENTO E INSTALAÇÃO. AF_10/2020</t>
  </si>
  <si>
    <t>1.1.12.6.2.</t>
  </si>
  <si>
    <t>34689</t>
  </si>
  <si>
    <t>DISJUNTOR TIPO NEMA, MONOPOLAR DE 60 ATE 70A, TENSAO MAXIMA DE 240 V</t>
  </si>
  <si>
    <t>1.1.12.6.3.</t>
  </si>
  <si>
    <t>93660</t>
  </si>
  <si>
    <t>DISJUNTOR BIPOLAR TIPO DIN, CORRENTE NOMINAL DE 10A - FORNECIMENTO E INSTALAÇÃO. AF_10/2020</t>
  </si>
  <si>
    <t>1.1.12.6.4.</t>
  </si>
  <si>
    <t>93661</t>
  </si>
  <si>
    <t>DISJUNTOR BIPOLAR TIPO DIN, CORRENTE NOMINAL DE 16A - FORNECIMENTO E INSTALAÇÃO. AF_10/2020</t>
  </si>
  <si>
    <t>1.1.12.6.5.</t>
  </si>
  <si>
    <t>93663</t>
  </si>
  <si>
    <t>DISJUNTOR BIPOLAR TIPO DIN, CORRENTE NOMINAL DE 25A - FORNECIMENTO E INSTALAÇÃO. AF_10/2020</t>
  </si>
  <si>
    <t>1.1.12.6.6.</t>
  </si>
  <si>
    <t>34606</t>
  </si>
  <si>
    <t>DISJUNTOR TIPO NEMA, BIPOLAR 60 ATE 100A, TENSAO MAXIMA 415 V</t>
  </si>
  <si>
    <t>1.1.12.6.7.</t>
  </si>
  <si>
    <t>101894</t>
  </si>
  <si>
    <t>DISJUNTOR TRIPOLAR TIPO NEMA, CORRENTE NOMINAL DE 60 ATÉ 100A - FORNECIMENTO E INSTALAÇÃO. AF_10/2020</t>
  </si>
  <si>
    <t>1.1.12.6.8.</t>
  </si>
  <si>
    <t>39448</t>
  </si>
  <si>
    <t>DISPOSITIVO DR, 2 POLOS, SENSIBILIDADE DE 30 MA, CORRENTE DE 80 A, TIPO AC</t>
  </si>
  <si>
    <t>1.1.12.6.9.</t>
  </si>
  <si>
    <t>39467</t>
  </si>
  <si>
    <t>DISPOSITIVO DPS CLASSE II, 1 POLO, TENSAO MAXIMA DE 175 V, CORRENTE MAXIMA DE *45* KA (TIPO AC)</t>
  </si>
  <si>
    <t>1.1.12.7.</t>
  </si>
  <si>
    <t>EMBUTIDOS</t>
  </si>
  <si>
    <t>1.1.12.7.1.</t>
  </si>
  <si>
    <t>91953</t>
  </si>
  <si>
    <t>INTERRUPTOR SIMPLES (1 MÓDULO), 10A/250V, INCLUINDO SUPORTE E PLACA - FORNECIMENTO E INSTALAÇÃO. AF_12/2015</t>
  </si>
  <si>
    <t>1.1.12.7.2.</t>
  </si>
  <si>
    <t>93145</t>
  </si>
  <si>
    <t>PONTO DE ILUMINAÇÃO E TOMADA, RESIDENCIAL, INCLUINDO INTERRUPTOR SIMPLES E TOMADA 10A/250V, CAIXA ELÉTRICA, ELETRODUTO, CABO, RASGO, QUEBRA E CHUMBAMENTO (EXCLUINDO LUMINÁRIA E LÂMPADA). AF_01/2016</t>
  </si>
  <si>
    <t>1.1.12.7.3.</t>
  </si>
  <si>
    <t>91967</t>
  </si>
  <si>
    <t>INTERRUPTOR SIMPLES (3 MÓDULOS), 10A/250V, INCLUINDO SUPORTE E PLACA - FORNECIMENTO E INSTALAÇÃO. AF_12/2015</t>
  </si>
  <si>
    <t>1.1.12.7.4.</t>
  </si>
  <si>
    <t>92027</t>
  </si>
  <si>
    <t>INTERRUPTOR SIMPLES (2 MÓDULOS) COM 1 TOMADA DE EMBUTIR 2P+T 10 A,  INCLUINDO SUPORTE E PLACA - FORNECIMENTO E INSTALAÇÃO. AF_12/2015</t>
  </si>
  <si>
    <t>1.1.12.7.5.</t>
  </si>
  <si>
    <t>7528</t>
  </si>
  <si>
    <t>TOMADA 2P+T 10A, 250V, CONJUNTO MONTADO PARA EMBUTIR 4" X 2" (PLACA + SUPORTE + MODULO)</t>
  </si>
  <si>
    <t>1.1.12.7.6.</t>
  </si>
  <si>
    <t>38075</t>
  </si>
  <si>
    <t>TOMADA 2P+T 20A 250V, CONJUNTO MONTADO PARA EMBUTIR 4" X 2" (PLACA + SUPORTE + MODULO)</t>
  </si>
  <si>
    <t>1.1.13.</t>
  </si>
  <si>
    <t xml:space="preserve">INSTALAÇÕES HIDRÁULICAS </t>
  </si>
  <si>
    <t>1.1.13.1.</t>
  </si>
  <si>
    <t xml:space="preserve">TUBULAÇÕES </t>
  </si>
  <si>
    <t>1.1.13.1.1.</t>
  </si>
  <si>
    <t>91784</t>
  </si>
  <si>
    <t>(COMPOSIÇÃO REPRESENTATIVA) DO SERVIÇO DE INSTALAÇÃO DE TUBOS DE PVC, SOLDÁVEL, ÁGUA FRIA, DN 20 MM (INSTALADO EM RAMAL, SUB-RAMAL OU RAMAL DE DISTRIBUIÇÃO), INCLUSIVE CONEXÕES, CORTES E FIXAÇÕES, PARA PRÉDIOS. AF_10/2015</t>
  </si>
  <si>
    <t>1.1.13.1.2.</t>
  </si>
  <si>
    <t>91785</t>
  </si>
  <si>
    <t>(COMPOSIÇÃO REPRESENTATIVA) DO SERVIÇO DE INSTALAÇÃO DE TUBOS DE PVC, SOLDÁVEL, ÁGUA FRIA, DN 25 MM (INSTALADO EM RAMAL, SUB-RAMAL, RAMAL DE DISTRIBUIÇÃO OU PRUMADA), INCLUSIVE CONEXÕES, CORTES E FIXAÇÕES, PARA PRÉDIOS. AF_10/2015</t>
  </si>
  <si>
    <t>1.1.13.1.3.</t>
  </si>
  <si>
    <t>91786</t>
  </si>
  <si>
    <t>(COMPOSIÇÃO REPRESENTATIVA) DO SERVIÇO DE INSTALAÇÃO TUBOS DE PVC, SOLDÁVEL, ÁGUA FRIA, DN 32 MM (INSTALADO EM RAMAL, SUB-RAMAL, RAMAL DE DISTRIBUIÇÃO OU PRUMADA), INCLUSIVE CONEXÕES, CORTES E FIXAÇÕES, PARA PRÉDIOS. AF_10/2015</t>
  </si>
  <si>
    <t>1.1.13.1.4.</t>
  </si>
  <si>
    <t>91788</t>
  </si>
  <si>
    <t>(COMPOSIÇÃO REPRESENTATIVA) DO SERVIÇO DE INSTALAÇÃO DE TUBOS DE PVC, SOLDÁVEL, ÁGUA FRIA, DN 50 MM (INSTALADO EM PRUMADA), INCLUSIVE CONEXÕES, CORTES E FIXAÇÕES, PARA PRÉDIOS. AF_10/2015</t>
  </si>
  <si>
    <t>1.1.13.1.5.</t>
  </si>
  <si>
    <t>89450</t>
  </si>
  <si>
    <t>TUBO, PVC, SOLDÁVEL, DN 60MM, INSTALADO EM PRUMADA DE ÁGUA - FORNECIMENTO E INSTALAÇÃO. AF_12/2014</t>
  </si>
  <si>
    <t>1.1.13.2.</t>
  </si>
  <si>
    <t xml:space="preserve">REGISTROS </t>
  </si>
  <si>
    <t>1.1.13.2.1.</t>
  </si>
  <si>
    <t>89987</t>
  </si>
  <si>
    <t>REGISTRO DE GAVETA BRUTO, LATÃO, ROSCÁVEL, 3/4", COM ACABAMENTO E CANOPLA CROMADOS - FORNECIMENTO E INSTALAÇÃO. AF_08/2021</t>
  </si>
  <si>
    <t>1.1.13.2.2.</t>
  </si>
  <si>
    <t>89984</t>
  </si>
  <si>
    <t>REGISTRO DE PRESSÃO BRUTO, LATÃO, ROSCÁVEL, 1/2", COM ACABAMENTO E CANOPLA CROMADOS - FORNECIMENTO E INSTALAÇÃO. AF_08/2021</t>
  </si>
  <si>
    <t>1.1.13.2.3.</t>
  </si>
  <si>
    <t>103047</t>
  </si>
  <si>
    <t>REGISTRO DE ESFERA, PVC, SOLDÁVEL, COM VOLANTE, DN  20 MM - FORNECIMENTO E INSTALAÇÃO. AF_08/2021</t>
  </si>
  <si>
    <t>1.1.13.2.4.</t>
  </si>
  <si>
    <t>89352</t>
  </si>
  <si>
    <t>REGISTRO DE GAVETA BRUTO, LATÃO, ROSCÁVEL, 1/2" - FORNECIMENTO E INSTALAÇÃO. AF_08/2021</t>
  </si>
  <si>
    <t>1.1.13.2.5.</t>
  </si>
  <si>
    <t>89986</t>
  </si>
  <si>
    <t>REGISTRO DE GAVETA BRUTO, LATÃO, ROSCÁVEL, 1/2", COM ACABAMENTO E CANOPLA CROMADOS - FORNECIMENTO E INSTALAÇÃO. AF_08/2021</t>
  </si>
  <si>
    <t>1.1.13.2.6.</t>
  </si>
  <si>
    <t>6036</t>
  </si>
  <si>
    <t>REGISTRO DE ESFERA PVC, COM BORBOLETA, COM ROSCA EXTERNA, DE 1/2"</t>
  </si>
  <si>
    <t>1.1.13.3.</t>
  </si>
  <si>
    <t>APARELHOS SANITÁRIOS</t>
  </si>
  <si>
    <t>1.1.13.3.1.</t>
  </si>
  <si>
    <t>1368</t>
  </si>
  <si>
    <t>CHUVEIRO COMUM EM PLASTICO BRANCO, COM CANO, 3 TEMPERATURAS, 5500 W (110/220 V)</t>
  </si>
  <si>
    <t>1.1.13.3.2.</t>
  </si>
  <si>
    <t>86916</t>
  </si>
  <si>
    <t>TORNEIRA PLÁSTICA 3/4 PARA TANQUE - FORNECIMENTO E INSTALAÇÃO. AF_01/2020</t>
  </si>
  <si>
    <t>1.1.13.3.3.</t>
  </si>
  <si>
    <t>100848</t>
  </si>
  <si>
    <t>VASO SANITÁRIO INFANTIL LOUÇA BRANCA - FORNECIMENTO E INSTALACAO. AF_01/2020</t>
  </si>
  <si>
    <t>1.1.13.3.4.</t>
  </si>
  <si>
    <t>86932</t>
  </si>
  <si>
    <t>VASO SANITÁRIO SIFONADO COM CAIXA ACOPLADA LOUÇA BRANCA - PADRÃO MÉDIO, INCLUSO ENGATE FLEXÍVEL EM METAL CROMADO, 1/2  X 40CM - FORNECIMENTO E INSTALAÇÃO. AF_01/2020</t>
  </si>
  <si>
    <t>1.1.13.3.5.</t>
  </si>
  <si>
    <t>86942</t>
  </si>
  <si>
    <t>LAVATÓRIO LOUÇA BRANCA SUSPENSO, 29,5 X 39CM OU EQUIVALENTE, PADRÃO POPULAR, INCLUSO SIFÃO TIPO GARRAFA EM PVC, VÁLVULA E ENGATE FLEXÍVEL 30CM EM PLÁSTICO E TORNEIRA CROMADA DE MESA, PADRÃO POPULAR - FORNECIMENTO E INSTALAÇÃO. AF_01/2020</t>
  </si>
  <si>
    <t>1.1.13.3.6.</t>
  </si>
  <si>
    <t>102607</t>
  </si>
  <si>
    <t>CAIXA D´ÁGUA EM POLIETILENO, 1000 LITROS - FORNECIMENTO E INSTALAÇÃO. AF_06/2021</t>
  </si>
  <si>
    <t>1.1.14.</t>
  </si>
  <si>
    <t xml:space="preserve">INSTALAÇÕES SANITÁRIAS </t>
  </si>
  <si>
    <t>1.1.14.1.</t>
  </si>
  <si>
    <t>CAIXAS E ACESSÓRIOS</t>
  </si>
  <si>
    <t>1.1.14.1.1.</t>
  </si>
  <si>
    <t>41476</t>
  </si>
  <si>
    <t>CAIXA DE INSPECAO PARA ATERRAMENTO OU OUTRO USO, EM PVC, DN = 300 X 600 MM</t>
  </si>
  <si>
    <t>1.1.14.1.2.</t>
  </si>
  <si>
    <t>11712</t>
  </si>
  <si>
    <t>CAIXA SIFONADA, PVC, 150 X 150 X 50 MM, COM GRELHA QUADRADA, BRANCA (NBR 5688)</t>
  </si>
  <si>
    <t>1.1.14.1.3.</t>
  </si>
  <si>
    <t>89709</t>
  </si>
  <si>
    <t>RALO SIFONADO, PVC, DN 100 X 40 MM, JUNTA SOLDÁVEL, FORNECIDO E INSTALADO EM RAMAL DE DESCARGA OU EM RAMAL DE ESGOTO SANITÁRIO. AF_12/2014</t>
  </si>
  <si>
    <t>1.1.14.2.</t>
  </si>
  <si>
    <t>1.1.14.2.1.</t>
  </si>
  <si>
    <t>91792</t>
  </si>
  <si>
    <t>(COMPOSIÇÃO REPRESENTATIVA) DO SERVIÇO DE INSTALAÇÃO DE TUBO DE PVC, SÉRIE NORMAL, ESGOTO PREDIAL, DN 40 MM (INSTALADO EM RAMAL DE DESCARGA OU RAMAL DE ESGOTO SANITÁRIO), INCLUSIVE CONEXÕES, CORTES E FIXAÇÕES, PARA PRÉDIOS. AF_10/2015</t>
  </si>
  <si>
    <t>1.1.14.2.2.</t>
  </si>
  <si>
    <t>91793</t>
  </si>
  <si>
    <t>(COMPOSIÇÃO REPRESENTATIVA) DO SERVIÇO DE INSTALAÇÃO DE TUBO DE PVC, SÉRIE NORMAL, ESGOTO PREDIAL, DN 50 MM (INSTALADO EM RAMAL DE DESCARGA OU RAMAL DE ESGOTO SANITÁRIO), INCLUSIVE CONEXÕES, CORTES E FIXAÇÕES PARA, PRÉDIOS. AF_10/2015</t>
  </si>
  <si>
    <t>1.1.14.2.3.</t>
  </si>
  <si>
    <t>91794</t>
  </si>
  <si>
    <t>(COMPOSIÇÃO REPRESENTATIVA) DO SERVIÇO DE INST. TUBO PVC, SÉRIE N, ESGOTO PREDIAL, DN 75 MM, (INST. EM RAMAL DE DESCARGA, RAMAL DE ESG. SANITÁRIO, PRUMADA DE ESG. SANITÁRIO OU VENTILAÇÃO), INCL. CONEXÕES, CORTES E FIXAÇÕES, P/ PRÉDIOS. AF_10/2015</t>
  </si>
  <si>
    <t>1.1.14.2.4.</t>
  </si>
  <si>
    <t>91795</t>
  </si>
  <si>
    <t>(COMPOSIÇÃO REPRESENTATIVA) DO SERVIÇO DE INST. TUBO PVC, SÉRIE N, ESGOTO PREDIAL, 100 MM (INST. RAMAL DESCARGA, RAMAL DE ESG. SANIT., PRUMADA ESG. SANIT., VENTILAÇÃO OU SUB-COLETOR AÉREO), INCL. CONEXÕES E CORTES, FIXAÇÕES, P/ PRÉDIOS. AF_10/2015</t>
  </si>
  <si>
    <t>1.1.15.</t>
  </si>
  <si>
    <t>REVESTIMENTO DE PAREDES</t>
  </si>
  <si>
    <t>1.1.15.1.</t>
  </si>
  <si>
    <t>REVESTIMENTO ARGAMASSADO</t>
  </si>
  <si>
    <t>1.1.15.1.1.</t>
  </si>
  <si>
    <t>87879</t>
  </si>
  <si>
    <t>CHAPISCO APLICADO EM ALVENARIAS E ESTRUTURAS DE CONCRETO INTERNAS, COM COLHER DE PEDREIRO.  ARGAMASSA TRAÇO 1:3 COM PREPARO EM BETONEIRA 400L. AF_06/2014</t>
  </si>
  <si>
    <t>1.1.15.1.2.</t>
  </si>
  <si>
    <t>87531</t>
  </si>
  <si>
    <t>EMBOÇO, PARA RECEBIMENTO DE CERÂMICA, EM ARGAMASSA TRAÇO 1:2:8, PREPARO MECÂNICO COM BETONEIRA 400L, APLICADO MANUALMENTE EM FACES INTERNAS DE PAREDES, PARA AMBIENTE COM ÁREA ENTRE 5M2 E 10M2, ESPESSURA DE 20MM, COM EXECUÇÃO DE TALISCAS. AF_06/2014</t>
  </si>
  <si>
    <t>1.1.15.1.3.</t>
  </si>
  <si>
    <t>87777</t>
  </si>
  <si>
    <t>EMBOÇO OU MASSA ÚNICA EM ARGAMASSA TRAÇO 1:2:8, PREPARO MANUAL, APLICADA MANUALMENTE EM PANOS DE FACHADA COM PRESENÇA DE VÃOS, ESPESSURA DE 25 MM. AF_06/2014</t>
  </si>
  <si>
    <t>1.1.15.2.</t>
  </si>
  <si>
    <t>1.1.15.2.1.</t>
  </si>
  <si>
    <t>1.1.16.</t>
  </si>
  <si>
    <t>REVESTIMENTO DE TETO</t>
  </si>
  <si>
    <t>1.1.16.0.1.</t>
  </si>
  <si>
    <t>96113</t>
  </si>
  <si>
    <t>FORRO EM PLACAS DE GESSO, PARA AMBIENTES COMERCIAIS. AF_05/2017_P</t>
  </si>
  <si>
    <t>1.1.16.0.2.</t>
  </si>
  <si>
    <t>87884</t>
  </si>
  <si>
    <t>CHAPISCO APLICADO NO TETO, COM ROLO PARA TEXTURA ACRÍLICA. ARGAMASSA INDUSTRIALIZADA COM PREPARO MANUAL. AF_06/2014</t>
  </si>
  <si>
    <t>1.1.16.0.3.</t>
  </si>
  <si>
    <t>90406</t>
  </si>
  <si>
    <t>MASSA ÚNICA, PARA RECEBIMENTO DE PINTURA, EM ARGAMASSA TRAÇO 1:2:8, PREPARO MECÂNICO COM BETONEIRA 400L, APLICADA MANUALMENTE EM TETO, ESPESSURA DE 20MM, COM EXECUÇÃO DE TALISCAS. AF_03/2015</t>
  </si>
  <si>
    <t>1.1.17.</t>
  </si>
  <si>
    <t>PINTURA EM PAREDES</t>
  </si>
  <si>
    <t>1.1.17.0.1.</t>
  </si>
  <si>
    <t>95305</t>
  </si>
  <si>
    <t>TEXTURA ACRÍLICA, APLICAÇÃO MANUAL EM PAREDE, UMA DEMÃO. AF_09/2016</t>
  </si>
  <si>
    <t>1.1.17.0.2.</t>
  </si>
  <si>
    <t>88485</t>
  </si>
  <si>
    <t>APLICAÇÃO DE FUNDO SELADOR ACRÍLICO EM PAREDES, UMA DEMÃO. AF_06/2014</t>
  </si>
  <si>
    <t>1.1.17.0.3.</t>
  </si>
  <si>
    <t>88489</t>
  </si>
  <si>
    <t>APLICAÇÃO MANUAL DE PINTURA COM TINTA LÁTEX ACRÍLICA EM PAREDES, DUAS DEMÃOS. AF_06/2014</t>
  </si>
  <si>
    <t>1.1.18.</t>
  </si>
  <si>
    <t>PINTURA EM TETO</t>
  </si>
  <si>
    <t>1.1.18.0.1.</t>
  </si>
  <si>
    <t>88494</t>
  </si>
  <si>
    <t>APLICAÇÃO E LIXAMENTO DE MASSA LÁTEX EM TETO, UMA DEMÃO. AF_06/2014</t>
  </si>
  <si>
    <t>1.1.18.0.2.</t>
  </si>
  <si>
    <t>88484</t>
  </si>
  <si>
    <t>APLICAÇÃO DE FUNDO SELADOR ACRÍLICO EM TETO, UMA DEMÃO. AF_06/2014</t>
  </si>
  <si>
    <t>1.1.18.0.3.</t>
  </si>
  <si>
    <t>1.1.19.</t>
  </si>
  <si>
    <t>LOUÇAS, ACESSÓRIOS E GRANITOS</t>
  </si>
  <si>
    <t>1.1.19.0.1.</t>
  </si>
  <si>
    <t>377</t>
  </si>
  <si>
    <t>ASSENTO SANITARIO DE PLASTICO, TIPO CONVENCIONAL</t>
  </si>
  <si>
    <t>1.1.19.0.2.</t>
  </si>
  <si>
    <t>003</t>
  </si>
  <si>
    <t>1.1.19.0.3.</t>
  </si>
  <si>
    <t>102253</t>
  </si>
  <si>
    <t>DIVISORIA SANITÁRIA, TIPO CABINE, EM GRANITO CINZA POLIDO, ESP = 3CM, ASSENTADO COM ARGAMASSA COLANTE AC III-E, EXCLUSIVE FERRAGENS. AF_01/2021</t>
  </si>
  <si>
    <t>1.1.19.0.4.</t>
  </si>
  <si>
    <t>95545</t>
  </si>
  <si>
    <t>SABONETEIRA DE PAREDE EM METAL CROMADO, INCLUSO FIXAÇÃO. AF_01/2020</t>
  </si>
  <si>
    <t>1.1.19.0.5.</t>
  </si>
  <si>
    <t>37401</t>
  </si>
  <si>
    <t>TOALHEIRO PLASTICO TIPO DISPENSER PARA PAPEL TOALHA INTERFOLHADO</t>
  </si>
  <si>
    <t>1.1.19.0.6.</t>
  </si>
  <si>
    <t>98689</t>
  </si>
  <si>
    <t>SOLEIRA EM GRANITO, LARGURA 15 CM, ESPESSURA 2,0 CM. AF_09/2020</t>
  </si>
  <si>
    <t>1.1.19.0.7.</t>
  </si>
  <si>
    <t>101965</t>
  </si>
  <si>
    <t>PEITORIL LINEAR EM GRANITO OU MÁRMORE, L = 15CM, COMPRIMENTO DE ATÉ 2M, ASSENTADO COM ARGAMASSA 1:6 COM ADITIVO. AF_11/2020</t>
  </si>
  <si>
    <t>1.1.20.</t>
  </si>
  <si>
    <t>SERVIÇOS COMPLEMENTARES</t>
  </si>
  <si>
    <t>1.1.20.0.1.</t>
  </si>
  <si>
    <t>99803</t>
  </si>
  <si>
    <t>LIMPEZA DE PISO CERÂMICO OU PORCELANATO COM PANO ÚMIDO. AF_04/2019</t>
  </si>
  <si>
    <t>1.1.20.0.2.</t>
  </si>
  <si>
    <t>99806</t>
  </si>
  <si>
    <t>LIMPEZA DE REVESTIMENTO CERÂMICO EM PAREDE COM PANO ÚMIDO AF_04/2019</t>
  </si>
  <si>
    <t>1.1.20.0.3.</t>
  </si>
  <si>
    <t>99816</t>
  </si>
  <si>
    <t>LIMPEZA DE TANQUE OU LAVATÓRIO DE LOUÇA ISOLADO, INCLUSIVE METAIS CORRESPONDENTES. AF_04/2019</t>
  </si>
  <si>
    <t>1.1.20.0.4.</t>
  </si>
  <si>
    <t>99818</t>
  </si>
  <si>
    <t>LIMPEZA DE BACIA SANITÁRIA, BIDÊ OU MICTÓRIO EM LOUÇA, INCLUSIVE METAIS CORRESPONDENTES. AF_04/2019</t>
  </si>
  <si>
    <t>1.1.20.0.5.</t>
  </si>
  <si>
    <t>99821</t>
  </si>
  <si>
    <t>LIMPEZA DE JANELA DE VIDRO COM CAIXILHO EM AÇO/ALUMÍNIO/PVC. AF_04/2019</t>
  </si>
  <si>
    <t>1.1.20.0.6.</t>
  </si>
  <si>
    <t>99822</t>
  </si>
  <si>
    <t>LIMPEZA DE PORTA DE MADEIRA. AF_04/2019</t>
  </si>
  <si>
    <t>1.1.21.</t>
  </si>
  <si>
    <t>CALÇADA E ESCADA</t>
  </si>
  <si>
    <t>1.1.21.1.</t>
  </si>
  <si>
    <t>1.1.21.1.1.</t>
  </si>
  <si>
    <t>1.1.21.1.2.</t>
  </si>
  <si>
    <t>1.1.21.2.</t>
  </si>
  <si>
    <t>1.1.21.2.1.</t>
  </si>
  <si>
    <t>1.1.21.2.2.</t>
  </si>
  <si>
    <t>1.1.21.3.</t>
  </si>
  <si>
    <t>GUARDA CORPO E CORRIMÃO</t>
  </si>
  <si>
    <t>1.1.21.3.1.</t>
  </si>
  <si>
    <t>99855</t>
  </si>
  <si>
    <t>CORRIMÃO SIMPLES, DIÂMETRO EXTERNO = 1 1/2", EM AÇO GALVANIZADO. AF_04/2019_P</t>
  </si>
  <si>
    <t>1.1.21.3.2.</t>
  </si>
  <si>
    <t>99837</t>
  </si>
  <si>
    <t>1.1.21.4.</t>
  </si>
  <si>
    <t>PINTURA</t>
  </si>
  <si>
    <t>1.1.21.4.1.</t>
  </si>
  <si>
    <t>100719</t>
  </si>
  <si>
    <t>PINTURA COM TINTA ALQUÍDICA DE FUNDO (TIPO ZARCÃO) PULVERIZADA SOBRE PERFIL METÁLICO EXECUTADO EM FÁBRICA (POR DEMÃO). AF_01/2020_P</t>
  </si>
  <si>
    <t>1.1.21.4.2.</t>
  </si>
  <si>
    <t>100729</t>
  </si>
  <si>
    <t>PINTURA COM TINTA EPOXÍDICA DE ACABAMENTO PULVERIZADA SOBRE PERFIL METÁLICO EXECUTADO EM FÁBRICA (POR DEMÃO). AF_01/2020_P</t>
  </si>
  <si>
    <t>1.1.22.</t>
  </si>
  <si>
    <t>MURO DE DIVISA</t>
  </si>
  <si>
    <t>1.1.22.1.</t>
  </si>
  <si>
    <t>1.1.22.1.1.</t>
  </si>
  <si>
    <t>101173</t>
  </si>
  <si>
    <t>ESTACA BROCA DE CONCRETO, DIÂMETRO DE 20CM, ESCAVAÇÃO MANUAL COM TRADO CONCHA, COM ARMADURA DE ARRANQUE. AF_05/2020</t>
  </si>
  <si>
    <t>1.1.22.2.</t>
  </si>
  <si>
    <t>1.1.22.2.1.</t>
  </si>
  <si>
    <t>1.1.22.2.2.</t>
  </si>
  <si>
    <t>1.1.22.2.3.</t>
  </si>
  <si>
    <t>1.1.22.2.4.</t>
  </si>
  <si>
    <t>1.1.22.2.5.</t>
  </si>
  <si>
    <t>1.1.22.2.6.</t>
  </si>
  <si>
    <t>1.1.22.3.</t>
  </si>
  <si>
    <t>1.1.22.3.1.</t>
  </si>
  <si>
    <t>1.1.22.3.2.</t>
  </si>
  <si>
    <t>1.1.22.3.3.</t>
  </si>
  <si>
    <t>1.1.22.3.4.</t>
  </si>
  <si>
    <t>1.1.22.3.5.</t>
  </si>
  <si>
    <t>1.1.22.3.6.</t>
  </si>
  <si>
    <t>1.1.22.3.7.</t>
  </si>
  <si>
    <t>1.1.22.4.</t>
  </si>
  <si>
    <t>1.1.22.4.1.</t>
  </si>
  <si>
    <t>1.1.22.4.2.</t>
  </si>
  <si>
    <t>1.1.22.4.3.</t>
  </si>
  <si>
    <t>1.1.22.4.4.</t>
  </si>
  <si>
    <t>1.1.22.5.</t>
  </si>
  <si>
    <t>1.1.22.5.1.</t>
  </si>
  <si>
    <t>38600</t>
  </si>
  <si>
    <t>CANALETA DE CONCRETO ESTRUTURAL 14 X 19 X 39 CM, FBK 14 MPA (NBR 6136)</t>
  </si>
  <si>
    <t>1.1.22.5.2.</t>
  </si>
  <si>
    <t>1.1.22.5.3.</t>
  </si>
  <si>
    <t>1.1.22.5.4.</t>
  </si>
  <si>
    <t>1.1.22.6.</t>
  </si>
  <si>
    <t>1.1.22.6.1.</t>
  </si>
  <si>
    <t>1.1.22.7.</t>
  </si>
  <si>
    <t>1.1.22.7.1.</t>
  </si>
  <si>
    <t>1.1.22.8.</t>
  </si>
  <si>
    <t>1.1.22.8.1.</t>
  </si>
  <si>
    <t>Item</t>
  </si>
  <si>
    <t>Fonte</t>
  </si>
  <si>
    <t>Código</t>
  </si>
  <si>
    <t>Descrição</t>
  </si>
  <si>
    <t>Unidade</t>
  </si>
  <si>
    <t>Quantidade</t>
  </si>
  <si>
    <t>Custo Unitário (sem BDI) (R$)</t>
  </si>
  <si>
    <t>BDI
(%)</t>
  </si>
  <si>
    <t>Preço Unitário (com BDI) (R$)</t>
  </si>
  <si>
    <t>Preço Total
(R$)</t>
  </si>
  <si>
    <t>1.1.22.8.2.</t>
  </si>
  <si>
    <t>Conforme legislação tributária municipal, definir estimativa de percentual da base de cálculo para o ISS:</t>
  </si>
  <si>
    <t>Sobre a base de cálculo, definir a respectiva alíquota do ISS (entre 2% e 5%):</t>
  </si>
  <si>
    <t>CALCULO DO BDI</t>
  </si>
  <si>
    <t>TIPO DE OBRA: CONSTRUÇÃO E REFORMA DE EDIFICIOS</t>
  </si>
  <si>
    <t>Itens</t>
  </si>
  <si>
    <t>Siglas</t>
  </si>
  <si>
    <t>% Adotado</t>
  </si>
  <si>
    <t>AC</t>
  </si>
  <si>
    <t>SG</t>
  </si>
  <si>
    <t>R</t>
  </si>
  <si>
    <t>DF</t>
  </si>
  <si>
    <t>L</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</si>
  <si>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</si>
  <si>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</si>
  <si>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</si>
  <si>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</si>
  <si>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</si>
  <si>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</si>
  <si>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</si>
  <si>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BDI PAD</t>
  </si>
  <si>
    <t>BDI COM desoneração</t>
  </si>
  <si>
    <t>BDI DES</t>
  </si>
  <si>
    <t>Risco</t>
  </si>
  <si>
    <t>Despesas Financeiras</t>
  </si>
  <si>
    <t>_________________________________</t>
  </si>
  <si>
    <t>Responsável Técnica</t>
  </si>
  <si>
    <t>Eng. Civil Camila Cristina Theisen</t>
  </si>
  <si>
    <t>CREA-PR 184.633/D</t>
  </si>
  <si>
    <t>Valor (R$)</t>
  </si>
  <si>
    <t>Parcelas:</t>
  </si>
  <si>
    <t>% Período:</t>
  </si>
  <si>
    <t>%:</t>
  </si>
  <si>
    <t>Investimento:</t>
  </si>
  <si>
    <t>PREFEITURA MUNICIPAL DE TRÊS BARRAS DO PARANÁ</t>
  </si>
  <si>
    <t>Prefeito Municipal</t>
  </si>
  <si>
    <t>Gerso Francisco Gusso</t>
  </si>
  <si>
    <t>78.121.936\0001-68</t>
  </si>
  <si>
    <t>ORÇAMENTO PROPOSTO</t>
  </si>
  <si>
    <r>
      <t xml:space="preserve">Prefeitura Municipal de Três Barras do Paraná                                                         </t>
    </r>
    <r>
      <rPr>
        <b/>
        <sz val="18"/>
        <color theme="1"/>
        <rFont val="Times New Roman"/>
        <family val="1"/>
      </rPr>
      <t>BDI</t>
    </r>
  </si>
  <si>
    <t>PORTA DE CORRER DE ALUMÍNIO, COM QUATRO FOLHAS PARA VIDRO, INCLUSO VIDRO LISO INCOLOR, FECHADURA E PUXADOR, SEM ALIZAR. AF_12/2019</t>
  </si>
  <si>
    <t>PLACA DE OBRA (PARA CONSTRUCAO CIVIL) EM CHAPA GALVANIZADA *N. 22*, ADESIVADA, DE *2,4 X 1,2* M (SEM POSTES PARA FIXACAO)</t>
  </si>
  <si>
    <t>101176</t>
  </si>
  <si>
    <t>APILOAMENTO DE SOLO PARA EXECUÇÃO DE BLOCOS DE COROAMENTO OU VIGAS BALDRAME</t>
  </si>
  <si>
    <t>M³</t>
  </si>
  <si>
    <t>103669</t>
  </si>
  <si>
    <t>CONCRETAGEM DE PILARES, FCK = 25 MPA,  COM USO DE BALDES - LANÇAMENTO, ADENSAMENTO E ACABAMENTO. AF_02/2022</t>
  </si>
  <si>
    <t>103674</t>
  </si>
  <si>
    <t>CONCRETAGEM DE VIGAS E LAJES, FCK=25 MPA, PARA LAJES PREMOLDADAS COM USO DE BOMBA - LANÇAMENTO, ADENSAMENTO E ACABAMENTO. AF_02/2022</t>
  </si>
  <si>
    <t>1.1.5.3.2.</t>
  </si>
  <si>
    <t>1.1.5.3.3.</t>
  </si>
  <si>
    <t>87622</t>
  </si>
  <si>
    <t>CONTRAPISO EM ARGAMASSA TRAÇO 1:4 (CIMENTO E AREIA), PREPARO MANUAL, APLICADO EM ÁREAS SECAS SOBRE LAJE, ADERIDO, ACABAMENTO NÃO REFORÇADO, ESPESSURA 2CM. AF_07/2021</t>
  </si>
  <si>
    <t>1.1.6.0.2.</t>
  </si>
  <si>
    <t>98561</t>
  </si>
  <si>
    <t>IMPERMEABILIZAÇÃO DE PAREDES COM ARGAMASSA DE CIMENTO E AREIA, COM ADITIVO IMPERMEABILIZANTE, E = 2CM. AF_06/2018</t>
  </si>
  <si>
    <t>1.1.6.0.3.</t>
  </si>
  <si>
    <t>102723</t>
  </si>
  <si>
    <t>DRENO EM MURO DE CONTENÇÃO, EXECUTADO NO PÉ DO MURO, COM TUBO DE PVC CORRUGADO FLEXÍVEL PERFURADO, ENCHIMENTO COM BRITA, ENVOLVIDO COM MANTA GEOTÊXTIL. AF_07/2021</t>
  </si>
  <si>
    <t>103324</t>
  </si>
  <si>
    <t>ALVENARIA DE VEDAÇÃO DE BLOCOS CERÂMICOS FURADOS NA VERTICAL DE 14X19X39 CM (ESPESSURA 14 CM) E ARGAMASSA DE ASSENTAMENTO COM PREPARO EM BETONEIRA. AF_12/2021</t>
  </si>
  <si>
    <t>92565</t>
  </si>
  <si>
    <t>FABRICAÇÃO E INSTALAÇÃO DE ESTRUTURA PONTALETADA DE MADEIRA NÃO APARELHADA PARA TELHADOS COM ATÉ 2 ÁGUAS E PARA TELHA CERÂMICA OU DE CONCRETO, INCLUSO TRANSPORTE VERTICAL. AF_12/2015</t>
  </si>
  <si>
    <t>94210</t>
  </si>
  <si>
    <t>TELHAMENTO COM TELHA ONDULADA DE FIBROCIMENTO E = 6 MM, COM RECOBRIMENTO LATERAL DE 1 1/4 DE ONDA PARA TELHADO COM INCLINAÇÃO MÁXIMA DE 10°, COM ATÉ 2 ÁGUAS, INCLUSO IÇAMENTO. AF_07/2019</t>
  </si>
  <si>
    <t>100576</t>
  </si>
  <si>
    <t>REGULARIZAÇÃO E COMPACTAÇÃO DE SUBLEITO DE SOLO  PREDOMINANTEMENTE ARGILOSO. AF_11/2019</t>
  </si>
  <si>
    <t>1.1.10.1.3.</t>
  </si>
  <si>
    <t>87767</t>
  </si>
  <si>
    <t>CONTRAPISO EM ARGAMASSA TRAÇO 1:4 (CIMENTO E AREIA), PREPARO MANUAL, APLICADO EM ÁREAS MOLHADAS SOBRE IMPERMEABILIZAÇÃO, ACABAMENTO NÃO REFORÇADO, ESPESSURA 4CM. AF_07/2021</t>
  </si>
  <si>
    <t>87246</t>
  </si>
  <si>
    <t>REVESTIMENTO CERÂMICO PARA PISO COM PLACAS TIPO ESMALTADA EXTRA DE DIMENSÕES 35X35 CM APLICADA EM AMBIENTES DE ÁREA MENOR QUE 5 M2. AF_06/2014</t>
  </si>
  <si>
    <t>102166</t>
  </si>
  <si>
    <t>INSTALAÇÃO DE VIDRO LISO INCOLOR, E = 6 MM, EM ESQUADRIA DE ALUMÍNIO OU PVC, FIXADO COM BAGUETE. AF_01/2021_P</t>
  </si>
  <si>
    <t>1.1.11.0.10.</t>
  </si>
  <si>
    <t>99861</t>
  </si>
  <si>
    <t>GRADIL EM FERRO FIXADO EM VÃOS DE JANELAS, FORMADO POR BARRAS CHATAS DE 25X4,8 MM. AF_04/2019</t>
  </si>
  <si>
    <t>CABO DE COBRE FLEXÍVEL ISOLADO, 25 MM², ANTI-CHAMA 0,6/1,0 KV, PARA REDE ENTERRADA DE DISTRIBUIÇÃO DE ENERGIA ELÉTRICA - FORNECIMENTO E INSTALAÇÃO. AF_12/2021</t>
  </si>
  <si>
    <t>CABO DE COBRE FLEXÍVEL ISOLADO, 50 MM², ANTI-CHAMA 0,6/1,0 KV, PARA REDE ENTERRADA DE DISTRIBUIÇÃO DE ENERGIA ELÉTRICA - FORNECIMENTO E INSTALAÇÃO. AF_12/2021</t>
  </si>
  <si>
    <t>ELETRODUTO RÍGIDO ROSCÁVEL, PVC, DN 75 MM (2 1/2"), PARA REDE ENTERRADA DE DISTRIBUIÇÃO DE ENERGIA ELÉTRICA - FORNECIMENTO E INSTALAÇÃO. AF_12/2021</t>
  </si>
  <si>
    <t>ELETRODUTO RÍGIDO ROSCÁVEL, PVC, DN 60 MM (2"), PARA REDE ENTERRADA DE DISTRIBUIÇÃO DE ENERGIA ELÉTRICA - FORNECIMENTO E INSTALAÇÃO. AF_12/2021</t>
  </si>
  <si>
    <t>CAIXA RETANGULAR 4" X 2" ALTA (2,00 M DO PISO), PVC, INSTALADA EM PAREDE - FORNECIMENTO E INSTALAÇÃO. AF_12/2015</t>
  </si>
  <si>
    <t>CAIXA OCTOGONAL 3" X 3", PVC, INSTALADA EM LAJE - FORNECIMENTO E INSTALAÇÃO. AF_12/2015</t>
  </si>
  <si>
    <t>87266</t>
  </si>
  <si>
    <t>REVESTIMENTO CERÂMICO PARA PAREDES INTERNAS COM PLACAS TIPO ESMALTADA EXTRA DE DIMENSÕES 20X20 CM APLICADAS EM AMBIENTES DE ÁREA MENOR QUE 5 M² A MEIA ALTURA DAS PAREDES. AF_06/2014</t>
  </si>
  <si>
    <t>GUARDA-CORPO DE AÇO GALVANIZADO DE 1,10M, MONTANTES TUBULARES DE 1.1/4" ESPAÇADOS DE 1,20M, TRAVESSA SUPERIOR DE 1.1/2", GRADIL FORMADO POR TUBOS HORIZONTAIS DE 1" E VERTICAIS DE 3/4", FIXADO COM CHUMBADOR MECÂNICO. AF_04/2019_P</t>
  </si>
  <si>
    <t>1.1.22.2.7.</t>
  </si>
  <si>
    <t>1.1.22.3.8.</t>
  </si>
  <si>
    <t>103682</t>
  </si>
  <si>
    <t>CONCRETAGEM DE VIGAS E LAJES, FCK=25 MPA, PARA QUALQUER TIPO DE LAJE COM BALDES EM EDIFICAÇÃO TÉRREA - LANÇAMENTO, ADENSAMENTO E ACABAMENTO. AF_02/2022</t>
  </si>
  <si>
    <t>103318</t>
  </si>
  <si>
    <t>ALVENARIA DE VEDAÇÃO DE BLOCOS VAZADOS DE CONCRETO DE 14X19X39 CM (ESPESSURA 14 CM)  E ARGAMASSA DE ASSENTAMENTO COM PREPARO EM BETONEIRA. AF_12/2021</t>
  </si>
  <si>
    <t>ESTACA BROCA DE CONCRETO, DIÂMETRO DE 25CM, ESCAVAÇÃO MANUAL COM TRADO CONCHA, INTEIRAMENTE ARMADA. AF_05/2020</t>
  </si>
  <si>
    <t>Três Barras do Paraná, 11 de Abril de 2022.</t>
  </si>
  <si>
    <t>Acumulado:</t>
  </si>
  <si>
    <t>Contrapartida:</t>
  </si>
  <si>
    <t>CRONOGRAMA</t>
  </si>
  <si>
    <t>Três Barras do Paraná, 11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</si>
</sst>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_);_(@_)"/>
    <numFmt numFmtId="165" formatCode="0\."/>
    <numFmt numFmtId="166" formatCode="_-* #,##0.00_-;\-* #,##0.00_-;_-* \-??_-;_-@_-"/>
    <numFmt numFmtId="167" formatCode="_(\ #,##0.00_);_(&quot; (&quot;#,##0.00\);_(&quot; -&quot;??_);_(@_)"/>
  </numFmts>
  <fonts count="22" x14ac:knownFonts="1">
    <font>
      <sz val="11"/>
      <color theme="1"/>
      <name val="Calibri"/>
      <family val="2"/>
      <scheme val="minor"/>
    </font>
    <font>
      <sz val="11"/>
      <color theme="1"/>
      <name val="Calibri"/>
      <family val="2"/>
      <scheme val="minor"/>
    </font>
    <font>
      <sz val="11"/>
      <color theme="1"/>
      <name val="Times New Roman"/>
      <family val="1"/>
    </font>
    <font>
      <sz val="11"/>
      <name val="Times New Roman"/>
      <family val="1"/>
    </font>
    <font>
      <b/>
      <sz val="11"/>
      <name val="Times New Roman"/>
      <family val="1"/>
    </font>
    <font>
      <sz val="10"/>
      <name val="Times New Roman"/>
      <family val="1"/>
    </font>
    <font>
      <b/>
      <sz val="12"/>
      <name val="Times New Roman"/>
      <family val="1"/>
    </font>
    <font>
      <sz val="10"/>
      <name val="Arial"/>
      <family val="2"/>
    </font>
    <font>
      <sz val="9"/>
      <name val="Arial"/>
      <family val="2"/>
    </font>
    <font>
      <sz val="18"/>
      <color theme="1"/>
      <name val="Times New Roman"/>
      <family val="1"/>
    </font>
    <font>
      <sz val="22"/>
      <color theme="1"/>
      <name val="Times New Roman"/>
      <family val="1"/>
    </font>
    <font>
      <sz val="9"/>
      <name val="Times New Roman"/>
      <family val="1"/>
    </font>
    <font>
      <sz val="11"/>
      <color indexed="8"/>
      <name val="Calibri"/>
      <family val="2"/>
    </font>
    <font>
      <b/>
      <sz val="12"/>
      <color indexed="8"/>
      <name val="Times New Roman"/>
      <family val="1"/>
    </font>
    <font>
      <sz val="12"/>
      <color indexed="8"/>
      <name val="Times New Roman"/>
      <family val="1"/>
    </font>
    <font>
      <sz val="12"/>
      <color theme="1"/>
      <name val="Times New Roman"/>
      <family val="1"/>
    </font>
    <font>
      <sz val="12"/>
      <color indexed="9"/>
      <name val="Times New Roman"/>
      <family val="1"/>
    </font>
    <font>
      <b/>
      <sz val="18"/>
      <color theme="1"/>
      <name val="Times New Roman"/>
      <family val="1"/>
    </font>
    <font>
      <b/>
      <sz val="10"/>
      <color indexed="8"/>
      <name val="Arial"/>
      <family val="2"/>
    </font>
    <font>
      <sz val="10"/>
      <color indexed="8"/>
      <name val="Arial"/>
      <family val="2"/>
    </font>
    <font>
      <sz val="14"/>
      <color theme="1"/>
      <name val="Times New Roman"/>
      <family val="1"/>
    </font>
    <font>
      <b/>
      <sz val="14"/>
      <color theme="1"/>
      <name val="Times New Roman"/>
      <family val="1"/>
    </font>
  </fonts>
  <fills count="10">
    <fill>
      <patternFill patternType="none"/>
    </fill>
    <fill>
      <patternFill patternType="gray125"/>
    </fill>
    <fill>
      <patternFill patternType="solid">
        <fgColor indexed="31"/>
        <bgColor indexed="42"/>
      </patternFill>
    </fill>
    <fill>
      <patternFill patternType="solid">
        <fgColor indexed="43"/>
        <bgColor indexed="26"/>
      </patternFill>
    </fill>
    <fill>
      <patternFill patternType="lightUp">
        <fgColor indexed="22"/>
      </patternFill>
    </fill>
    <fill>
      <patternFill patternType="solid">
        <fgColor theme="0" tint="-0.249977111117893"/>
        <bgColor indexed="64"/>
      </patternFill>
    </fill>
    <fill>
      <patternFill patternType="solid">
        <fgColor theme="0" tint="-0.499984740745262"/>
        <bgColor indexed="64"/>
      </patternFill>
    </fill>
    <fill>
      <patternFill patternType="solid">
        <fgColor indexed="22"/>
        <bgColor indexed="44"/>
      </patternFill>
    </fill>
    <fill>
      <patternFill patternType="solid">
        <fgColor theme="0"/>
        <bgColor indexed="26"/>
      </patternFill>
    </fill>
    <fill>
      <patternFill patternType="solid">
        <fgColor theme="0" tint="-0.249977111117893"/>
        <bgColor indexed="44"/>
      </patternFill>
    </fill>
  </fills>
  <borders count="80">
    <border>
      <left/>
      <right/>
      <top/>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hair">
        <color indexed="8"/>
      </right>
      <top/>
      <bottom/>
      <diagonal/>
    </border>
    <border>
      <left style="hair">
        <color indexed="8"/>
      </left>
      <right style="hair">
        <color indexed="8"/>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8"/>
      </top>
      <bottom/>
      <diagonal/>
    </border>
    <border>
      <left style="thin">
        <color indexed="8"/>
      </left>
      <right style="hair">
        <color indexed="8"/>
      </right>
      <top style="thin">
        <color indexed="8"/>
      </top>
      <bottom style="hair">
        <color indexed="55"/>
      </bottom>
      <diagonal/>
    </border>
    <border>
      <left style="hair">
        <color indexed="8"/>
      </left>
      <right style="hair">
        <color indexed="8"/>
      </right>
      <top style="thin">
        <color indexed="8"/>
      </top>
      <bottom style="hair">
        <color indexed="55"/>
      </bottom>
      <diagonal/>
    </border>
    <border>
      <left style="thin">
        <color indexed="8"/>
      </left>
      <right style="thin">
        <color indexed="8"/>
      </right>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64"/>
      </right>
      <top style="thin">
        <color indexed="8"/>
      </top>
      <bottom style="hair">
        <color indexed="8"/>
      </bottom>
      <diagonal/>
    </border>
    <border>
      <left style="hair">
        <color indexed="8"/>
      </left>
      <right style="thin">
        <color indexed="64"/>
      </right>
      <top style="hair">
        <color indexed="8"/>
      </top>
      <bottom style="thin">
        <color indexed="8"/>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hair">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right style="thin">
        <color indexed="8"/>
      </right>
      <top style="hair">
        <color indexed="8"/>
      </top>
      <bottom/>
      <diagonal/>
    </border>
    <border>
      <left style="thin">
        <color indexed="8"/>
      </left>
      <right style="thin">
        <color indexed="8"/>
      </right>
      <top/>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thin">
        <color indexed="64"/>
      </top>
      <bottom/>
      <diagonal/>
    </border>
    <border>
      <left style="hair">
        <color indexed="8"/>
      </left>
      <right style="thin">
        <color indexed="64"/>
      </right>
      <top style="hair">
        <color indexed="8"/>
      </top>
      <bottom style="hair">
        <color indexed="8"/>
      </bottom>
      <diagonal/>
    </border>
    <border>
      <left style="thin">
        <color indexed="8"/>
      </left>
      <right/>
      <top/>
      <bottom style="thin">
        <color indexed="8"/>
      </bottom>
      <diagonal/>
    </border>
    <border>
      <left/>
      <right style="thin">
        <color indexed="8"/>
      </right>
      <top/>
      <bottom style="thin">
        <color indexed="8"/>
      </bottom>
      <diagonal/>
    </border>
  </borders>
  <cellStyleXfs count="7">
    <xf numFmtId="0" fontId="0" fillId="0" borderId="0"/>
    <xf numFmtId="43" fontId="1" fillId="0" borderId="0" applyFont="0" applyFill="0" applyBorder="0" applyAlignment="0" applyProtection="0"/>
    <xf numFmtId="0" fontId="7" fillId="0" borderId="0"/>
    <xf numFmtId="0" fontId="8" fillId="0" borderId="0"/>
    <xf numFmtId="0" fontId="12" fillId="0" borderId="0"/>
    <xf numFmtId="166" fontId="7" fillId="0" borderId="0" applyFill="0" applyBorder="0" applyAlignment="0" applyProtection="0"/>
    <xf numFmtId="9" fontId="7" fillId="0" borderId="0" applyFill="0" applyBorder="0" applyAlignment="0" applyProtection="0"/>
  </cellStyleXfs>
  <cellXfs count="161">
    <xf numFmtId="0" fontId="0" fillId="0" borderId="0" xfId="0"/>
    <xf numFmtId="0" fontId="0" fillId="0" borderId="8" xfId="0" applyBorder="1"/>
    <xf numFmtId="0" fontId="0" fillId="0" borderId="0" xfId="0" applyBorder="1"/>
    <xf numFmtId="0" fontId="2" fillId="4" borderId="10" xfId="0" applyFont="1" applyFill="1" applyBorder="1"/>
    <xf numFmtId="0" fontId="2" fillId="4" borderId="11" xfId="0" applyFont="1" applyFill="1" applyBorder="1"/>
    <xf numFmtId="0" fontId="2" fillId="4" borderId="12" xfId="0" applyFont="1" applyFill="1" applyBorder="1"/>
    <xf numFmtId="164" fontId="0" fillId="0" borderId="0" xfId="0" applyNumberFormat="1"/>
    <xf numFmtId="0" fontId="9" fillId="0" borderId="13" xfId="0" applyFont="1" applyBorder="1" applyAlignment="1">
      <alignment vertical="center" wrapText="1"/>
    </xf>
    <xf numFmtId="0" fontId="10" fillId="0" borderId="14" xfId="0" applyFont="1" applyBorder="1" applyAlignment="1">
      <alignment vertical="center" wrapText="1"/>
    </xf>
    <xf numFmtId="0" fontId="3" fillId="0" borderId="4" xfId="2" applyFont="1" applyBorder="1" applyAlignment="1" applyProtection="1">
      <alignment horizontal="center" vertical="center"/>
    </xf>
    <xf numFmtId="10" fontId="3" fillId="8" borderId="34" xfId="2" applyNumberFormat="1" applyFont="1" applyFill="1" applyBorder="1" applyAlignment="1" applyProtection="1">
      <alignment horizontal="center" vertical="center"/>
      <protection locked="0"/>
    </xf>
    <xf numFmtId="10" fontId="3" fillId="0" borderId="34" xfId="2" applyNumberFormat="1" applyFont="1" applyFill="1" applyBorder="1" applyAlignment="1" applyProtection="1">
      <alignment horizontal="center" vertical="center"/>
    </xf>
    <xf numFmtId="0" fontId="3" fillId="0" borderId="36" xfId="2" applyFont="1" applyFill="1" applyBorder="1" applyAlignment="1" applyProtection="1">
      <alignment horizontal="center" vertical="center" wrapText="1"/>
    </xf>
    <xf numFmtId="10" fontId="3" fillId="0" borderId="37" xfId="2" applyNumberFormat="1" applyFont="1" applyFill="1" applyBorder="1" applyAlignment="1" applyProtection="1">
      <alignment horizontal="center" vertical="center"/>
    </xf>
    <xf numFmtId="0" fontId="3" fillId="9" borderId="7" xfId="2" applyFont="1" applyFill="1" applyBorder="1" applyAlignment="1" applyProtection="1">
      <alignment horizontal="center" vertical="center" wrapText="1"/>
    </xf>
    <xf numFmtId="10" fontId="4" fillId="9" borderId="39" xfId="2" applyNumberFormat="1" applyFont="1" applyFill="1" applyBorder="1" applyAlignment="1" applyProtection="1">
      <alignment horizontal="center" vertical="center"/>
    </xf>
    <xf numFmtId="0" fontId="0" fillId="0" borderId="43" xfId="0" applyBorder="1"/>
    <xf numFmtId="0" fontId="2" fillId="0" borderId="40" xfId="0" applyFont="1" applyBorder="1"/>
    <xf numFmtId="0" fontId="2" fillId="0" borderId="41" xfId="0" applyFont="1" applyBorder="1"/>
    <xf numFmtId="0" fontId="2" fillId="0" borderId="42" xfId="0" applyFont="1" applyBorder="1"/>
    <xf numFmtId="0" fontId="2" fillId="0" borderId="8" xfId="0" applyFont="1" applyBorder="1"/>
    <xf numFmtId="0" fontId="2" fillId="0" borderId="0" xfId="0" applyFont="1" applyBorder="1"/>
    <xf numFmtId="0" fontId="2" fillId="0" borderId="9" xfId="0" applyFont="1" applyBorder="1"/>
    <xf numFmtId="0" fontId="2" fillId="0" borderId="43" xfId="0" applyFont="1" applyBorder="1"/>
    <xf numFmtId="0" fontId="2" fillId="0" borderId="44" xfId="0" applyFont="1" applyBorder="1"/>
    <xf numFmtId="0" fontId="2" fillId="0" borderId="45" xfId="0" applyFont="1" applyBorder="1"/>
    <xf numFmtId="10" fontId="14" fillId="0" borderId="46" xfId="4" applyNumberFormat="1" applyFont="1" applyBorder="1" applyAlignment="1">
      <alignment horizontal="left"/>
    </xf>
    <xf numFmtId="10" fontId="16" fillId="0" borderId="47" xfId="6" applyNumberFormat="1" applyFont="1" applyFill="1" applyBorder="1" applyAlignment="1" applyProtection="1">
      <alignment horizontal="center"/>
    </xf>
    <xf numFmtId="10" fontId="16" fillId="0" borderId="48" xfId="6" applyNumberFormat="1" applyFont="1" applyFill="1" applyBorder="1" applyAlignment="1" applyProtection="1">
      <alignment horizontal="center"/>
    </xf>
    <xf numFmtId="166" fontId="15" fillId="7" borderId="58" xfId="5" applyFont="1" applyFill="1" applyBorder="1" applyAlignment="1" applyProtection="1">
      <alignment horizontal="center"/>
    </xf>
    <xf numFmtId="166" fontId="15" fillId="7" borderId="59" xfId="5" applyFont="1" applyFill="1" applyBorder="1" applyAlignment="1" applyProtection="1">
      <alignment horizontal="right"/>
    </xf>
    <xf numFmtId="10" fontId="15" fillId="7" borderId="60" xfId="6" applyNumberFormat="1" applyFont="1" applyFill="1" applyBorder="1" applyAlignment="1" applyProtection="1"/>
    <xf numFmtId="10" fontId="15" fillId="7" borderId="61" xfId="6" applyNumberFormat="1" applyFont="1" applyFill="1" applyBorder="1" applyAlignment="1" applyProtection="1"/>
    <xf numFmtId="10" fontId="15" fillId="7" borderId="62" xfId="6" applyNumberFormat="1" applyFont="1" applyFill="1" applyBorder="1" applyAlignment="1" applyProtection="1"/>
    <xf numFmtId="166" fontId="15" fillId="7" borderId="50" xfId="5" applyFont="1" applyFill="1" applyBorder="1" applyAlignment="1" applyProtection="1">
      <alignment horizontal="center"/>
    </xf>
    <xf numFmtId="166" fontId="15" fillId="7" borderId="51" xfId="5" applyFont="1" applyFill="1" applyBorder="1" applyAlignment="1" applyProtection="1">
      <alignment horizontal="right"/>
    </xf>
    <xf numFmtId="166" fontId="6" fillId="7" borderId="54" xfId="5" applyFont="1" applyFill="1" applyBorder="1" applyAlignment="1" applyProtection="1">
      <alignment shrinkToFit="1"/>
    </xf>
    <xf numFmtId="166" fontId="6" fillId="7" borderId="55" xfId="5" applyFont="1" applyFill="1" applyBorder="1" applyAlignment="1" applyProtection="1">
      <alignment shrinkToFit="1"/>
    </xf>
    <xf numFmtId="166" fontId="6" fillId="7" borderId="57" xfId="5" applyFont="1" applyFill="1" applyBorder="1" applyAlignment="1" applyProtection="1">
      <alignment shrinkToFit="1"/>
    </xf>
    <xf numFmtId="10" fontId="15" fillId="7" borderId="52" xfId="6" applyNumberFormat="1" applyFont="1" applyFill="1" applyBorder="1" applyAlignment="1" applyProtection="1"/>
    <xf numFmtId="10" fontId="15" fillId="7" borderId="53" xfId="6" applyNumberFormat="1" applyFont="1" applyFill="1" applyBorder="1" applyAlignment="1" applyProtection="1"/>
    <xf numFmtId="10" fontId="15" fillId="7" borderId="56" xfId="6" applyNumberFormat="1" applyFont="1" applyFill="1" applyBorder="1" applyAlignment="1" applyProtection="1"/>
    <xf numFmtId="0" fontId="15" fillId="0" borderId="0" xfId="0" applyFont="1" applyBorder="1"/>
    <xf numFmtId="0" fontId="14" fillId="0" borderId="0" xfId="4" applyFont="1" applyBorder="1"/>
    <xf numFmtId="0" fontId="15" fillId="0" borderId="9" xfId="0" applyFont="1" applyBorder="1"/>
    <xf numFmtId="0" fontId="6" fillId="6" borderId="49"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xf>
    <xf numFmtId="0" fontId="15" fillId="0" borderId="0" xfId="0" applyFont="1" applyBorder="1" applyAlignment="1">
      <alignment horizontal="center"/>
    </xf>
    <xf numFmtId="0" fontId="15" fillId="0" borderId="9" xfId="0" applyFont="1" applyBorder="1" applyAlignment="1">
      <alignment horizontal="center"/>
    </xf>
    <xf numFmtId="0" fontId="9" fillId="0" borderId="40" xfId="0" applyFont="1" applyBorder="1" applyAlignment="1">
      <alignment horizontal="center"/>
    </xf>
    <xf numFmtId="0" fontId="9" fillId="0" borderId="41" xfId="0" applyFont="1" applyBorder="1" applyAlignment="1">
      <alignment horizontal="center"/>
    </xf>
    <xf numFmtId="0" fontId="9" fillId="0" borderId="42" xfId="0" applyFont="1" applyBorder="1" applyAlignment="1">
      <alignment horizontal="center"/>
    </xf>
    <xf numFmtId="0" fontId="9" fillId="0" borderId="8" xfId="0" applyFont="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xf>
    <xf numFmtId="0" fontId="17" fillId="0" borderId="8" xfId="0" applyFont="1" applyBorder="1" applyAlignment="1">
      <alignment horizontal="center" vertical="top"/>
    </xf>
    <xf numFmtId="0" fontId="17" fillId="0" borderId="0" xfId="0" applyFont="1" applyBorder="1" applyAlignment="1">
      <alignment horizontal="center" vertical="top"/>
    </xf>
    <xf numFmtId="0" fontId="17" fillId="0" borderId="9" xfId="0" applyFont="1" applyBorder="1" applyAlignment="1">
      <alignment horizontal="center" vertical="top"/>
    </xf>
    <xf numFmtId="0" fontId="17" fillId="0" borderId="43" xfId="0" applyFont="1" applyBorder="1" applyAlignment="1">
      <alignment horizontal="center" vertical="top"/>
    </xf>
    <xf numFmtId="0" fontId="17" fillId="0" borderId="44" xfId="0" applyFont="1" applyBorder="1" applyAlignment="1">
      <alignment horizontal="center" vertical="top"/>
    </xf>
    <xf numFmtId="0" fontId="17" fillId="0" borderId="45" xfId="0" applyFont="1" applyBorder="1" applyAlignment="1">
      <alignment horizontal="center" vertical="top"/>
    </xf>
    <xf numFmtId="0" fontId="15" fillId="0" borderId="8" xfId="0" applyFont="1" applyBorder="1" applyAlignment="1">
      <alignment horizontal="left"/>
    </xf>
    <xf numFmtId="0" fontId="15" fillId="0" borderId="0" xfId="0" applyFont="1" applyBorder="1" applyAlignment="1">
      <alignment horizontal="left"/>
    </xf>
    <xf numFmtId="0" fontId="2" fillId="0" borderId="8" xfId="0" applyFont="1" applyBorder="1" applyAlignment="1">
      <alignment horizontal="center"/>
    </xf>
    <xf numFmtId="0" fontId="2" fillId="0" borderId="0" xfId="0" applyFont="1" applyBorder="1" applyAlignment="1">
      <alignment horizontal="center"/>
    </xf>
    <xf numFmtId="0" fontId="2" fillId="0" borderId="9" xfId="0" applyFont="1" applyBorder="1" applyAlignment="1">
      <alignment horizontal="center"/>
    </xf>
    <xf numFmtId="0" fontId="2" fillId="0" borderId="33"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5" xfId="2" applyFont="1" applyBorder="1" applyAlignment="1" applyProtection="1">
      <alignment horizontal="center" vertical="center" wrapText="1"/>
    </xf>
    <xf numFmtId="0" fontId="2" fillId="0" borderId="36" xfId="2" applyFont="1" applyBorder="1" applyAlignment="1" applyProtection="1">
      <alignment horizontal="center" vertical="center" wrapText="1"/>
    </xf>
    <xf numFmtId="0" fontId="3" fillId="9" borderId="38" xfId="2" applyFont="1" applyFill="1" applyBorder="1" applyAlignment="1" applyProtection="1">
      <alignment horizontal="center" vertical="center" wrapText="1"/>
    </xf>
    <xf numFmtId="0" fontId="3" fillId="9" borderId="7" xfId="2" applyFont="1" applyFill="1" applyBorder="1" applyAlignment="1" applyProtection="1">
      <alignment horizontal="center" vertical="center" wrapText="1"/>
    </xf>
    <xf numFmtId="0" fontId="2" fillId="0" borderId="13" xfId="2" applyFont="1" applyBorder="1" applyAlignment="1" applyProtection="1">
      <alignment horizontal="center"/>
    </xf>
    <xf numFmtId="0" fontId="2" fillId="0" borderId="14" xfId="2" applyFont="1" applyBorder="1" applyAlignment="1" applyProtection="1">
      <alignment horizontal="center"/>
    </xf>
    <xf numFmtId="0" fontId="2" fillId="0" borderId="15" xfId="2" applyFont="1" applyBorder="1" applyAlignment="1" applyProtection="1">
      <alignment horizontal="center"/>
    </xf>
    <xf numFmtId="0" fontId="6" fillId="5" borderId="27" xfId="2" applyFont="1" applyFill="1" applyBorder="1" applyAlignment="1" applyProtection="1">
      <alignment horizontal="center"/>
    </xf>
    <xf numFmtId="0" fontId="6" fillId="5" borderId="28" xfId="2" applyFont="1" applyFill="1" applyBorder="1" applyAlignment="1" applyProtection="1">
      <alignment horizontal="center"/>
    </xf>
    <xf numFmtId="0" fontId="6" fillId="5" borderId="29" xfId="2" applyFont="1" applyFill="1" applyBorder="1" applyAlignment="1" applyProtection="1">
      <alignment horizontal="center"/>
    </xf>
    <xf numFmtId="0" fontId="2" fillId="0" borderId="16" xfId="2" applyFont="1" applyBorder="1" applyAlignment="1" applyProtection="1">
      <alignment horizontal="center"/>
    </xf>
    <xf numFmtId="0" fontId="2" fillId="0" borderId="17" xfId="2" applyFont="1" applyBorder="1" applyAlignment="1" applyProtection="1">
      <alignment horizontal="center"/>
    </xf>
    <xf numFmtId="0" fontId="2" fillId="0" borderId="18" xfId="2" applyFont="1" applyBorder="1" applyAlignment="1" applyProtection="1">
      <alignment horizontal="center"/>
    </xf>
    <xf numFmtId="0" fontId="5" fillId="0" borderId="13" xfId="3" applyFont="1" applyBorder="1" applyAlignment="1" applyProtection="1">
      <alignment horizontal="center" vertical="center"/>
    </xf>
    <xf numFmtId="0" fontId="5" fillId="0" borderId="14" xfId="3" applyFont="1" applyBorder="1" applyAlignment="1" applyProtection="1">
      <alignment horizontal="center" vertical="center"/>
    </xf>
    <xf numFmtId="0" fontId="5" fillId="0" borderId="15" xfId="3" applyFont="1" applyBorder="1" applyAlignment="1" applyProtection="1">
      <alignment horizontal="center" vertical="center"/>
    </xf>
    <xf numFmtId="0" fontId="2" fillId="0" borderId="30" xfId="2" applyFont="1" applyBorder="1" applyAlignment="1" applyProtection="1">
      <alignment horizontal="center"/>
    </xf>
    <xf numFmtId="0" fontId="2" fillId="0" borderId="31" xfId="2" applyFont="1" applyBorder="1" applyAlignment="1" applyProtection="1">
      <alignment horizontal="center"/>
    </xf>
    <xf numFmtId="0" fontId="2" fillId="0" borderId="32" xfId="2" applyFont="1" applyBorder="1" applyAlignment="1" applyProtection="1">
      <alignment horizontal="center"/>
    </xf>
    <xf numFmtId="0" fontId="4" fillId="5" borderId="33" xfId="2" applyFont="1" applyFill="1" applyBorder="1" applyAlignment="1" applyProtection="1">
      <alignment horizontal="center" vertical="center"/>
    </xf>
    <xf numFmtId="0" fontId="4" fillId="5" borderId="4" xfId="2" applyFont="1" applyFill="1" applyBorder="1" applyAlignment="1" applyProtection="1">
      <alignment horizontal="center" vertical="center"/>
    </xf>
    <xf numFmtId="4" fontId="4" fillId="5" borderId="34" xfId="2" applyNumberFormat="1" applyFont="1" applyFill="1" applyBorder="1" applyAlignment="1" applyProtection="1">
      <alignment horizontal="center" vertical="center" wrapText="1"/>
    </xf>
    <xf numFmtId="0" fontId="9"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11" fillId="0" borderId="19" xfId="2" applyFont="1" applyFill="1" applyBorder="1" applyAlignment="1" applyProtection="1">
      <alignment horizontal="left" wrapText="1"/>
    </xf>
    <xf numFmtId="0" fontId="11" fillId="0" borderId="20" xfId="2" applyFont="1" applyFill="1" applyBorder="1" applyAlignment="1" applyProtection="1">
      <alignment horizontal="left" wrapText="1"/>
    </xf>
    <xf numFmtId="0" fontId="11" fillId="0" borderId="21" xfId="2" applyFont="1" applyFill="1" applyBorder="1" applyAlignment="1" applyProtection="1">
      <alignment horizontal="left" wrapText="1"/>
    </xf>
    <xf numFmtId="10" fontId="11" fillId="8" borderId="22" xfId="2" applyNumberFormat="1" applyFont="1" applyFill="1" applyBorder="1" applyAlignment="1" applyProtection="1">
      <alignment horizontal="center" vertical="center"/>
      <protection locked="0"/>
    </xf>
    <xf numFmtId="10" fontId="11" fillId="8" borderId="23" xfId="2" applyNumberFormat="1" applyFont="1" applyFill="1" applyBorder="1" applyAlignment="1" applyProtection="1">
      <alignment horizontal="center" vertical="center"/>
      <protection locked="0"/>
    </xf>
    <xf numFmtId="0" fontId="11" fillId="0" borderId="24" xfId="2" applyFont="1" applyFill="1" applyBorder="1" applyAlignment="1" applyProtection="1">
      <alignment horizontal="left"/>
    </xf>
    <xf numFmtId="0" fontId="11" fillId="0" borderId="25" xfId="2" applyFont="1" applyFill="1" applyBorder="1" applyAlignment="1" applyProtection="1">
      <alignment horizontal="left"/>
    </xf>
    <xf numFmtId="10" fontId="11" fillId="8" borderId="25" xfId="2" applyNumberFormat="1" applyFont="1" applyFill="1" applyBorder="1" applyAlignment="1" applyProtection="1">
      <alignment horizontal="center"/>
      <protection locked="0"/>
    </xf>
    <xf numFmtId="10" fontId="11" fillId="8" borderId="26" xfId="2" applyNumberFormat="1" applyFont="1" applyFill="1" applyBorder="1" applyAlignment="1" applyProtection="1">
      <alignment horizontal="center"/>
      <protection locked="0"/>
    </xf>
    <xf numFmtId="0" fontId="15" fillId="0" borderId="1" xfId="0" applyNumberFormat="1" applyFont="1" applyFill="1" applyBorder="1" applyAlignment="1">
      <alignment vertical="center" wrapText="1" shrinkToFit="1"/>
    </xf>
    <xf numFmtId="49" fontId="15" fillId="2" borderId="2" xfId="0" applyNumberFormat="1" applyFont="1" applyFill="1" applyBorder="1" applyAlignment="1" applyProtection="1">
      <alignment horizontal="center" vertical="center" wrapText="1"/>
      <protection locked="0"/>
    </xf>
    <xf numFmtId="49" fontId="15" fillId="3" borderId="2" xfId="0" applyNumberFormat="1" applyFont="1" applyFill="1" applyBorder="1" applyAlignment="1" applyProtection="1">
      <alignment horizontal="center" vertical="center" wrapText="1"/>
      <protection locked="0"/>
    </xf>
    <xf numFmtId="0" fontId="15" fillId="3" borderId="2" xfId="0" applyNumberFormat="1" applyFont="1" applyFill="1" applyBorder="1" applyAlignment="1" applyProtection="1">
      <alignment horizontal="left" vertical="center" wrapText="1"/>
      <protection locked="0"/>
    </xf>
    <xf numFmtId="0" fontId="15" fillId="3" borderId="2" xfId="0"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vertical="center" shrinkToFit="1"/>
    </xf>
    <xf numFmtId="43" fontId="15" fillId="3" borderId="2" xfId="1" applyFont="1" applyFill="1" applyBorder="1" applyAlignment="1" applyProtection="1">
      <alignment vertical="center" wrapText="1"/>
      <protection locked="0"/>
    </xf>
    <xf numFmtId="10" fontId="15" fillId="2" borderId="2" xfId="6" applyNumberFormat="1" applyFont="1" applyFill="1" applyBorder="1" applyAlignment="1" applyProtection="1">
      <alignment horizontal="center" vertical="center" wrapText="1"/>
      <protection locked="0"/>
    </xf>
    <xf numFmtId="164" fontId="15" fillId="0" borderId="3" xfId="1" applyNumberFormat="1" applyFont="1" applyFill="1" applyBorder="1" applyAlignment="1" applyProtection="1">
      <alignment horizontal="center" vertical="center" shrinkToFit="1"/>
    </xf>
    <xf numFmtId="0" fontId="15" fillId="4" borderId="64" xfId="0" applyFont="1" applyFill="1" applyBorder="1"/>
    <xf numFmtId="0" fontId="15" fillId="4" borderId="65" xfId="0" applyFont="1" applyFill="1" applyBorder="1"/>
    <xf numFmtId="0" fontId="15" fillId="4" borderId="66" xfId="0" applyFont="1" applyFill="1" applyBorder="1"/>
    <xf numFmtId="165" fontId="19" fillId="0" borderId="67" xfId="4" applyNumberFormat="1" applyFont="1" applyBorder="1" applyAlignment="1">
      <alignment horizontal="left"/>
    </xf>
    <xf numFmtId="10" fontId="13" fillId="0" borderId="0" xfId="4" applyNumberFormat="1" applyFont="1" applyBorder="1" applyAlignment="1">
      <alignment horizontal="left"/>
    </xf>
    <xf numFmtId="10" fontId="14" fillId="0" borderId="0" xfId="4" applyNumberFormat="1" applyFont="1" applyBorder="1" applyAlignment="1">
      <alignment horizontal="left"/>
    </xf>
    <xf numFmtId="167" fontId="15" fillId="0" borderId="70" xfId="1" applyNumberFormat="1" applyFont="1" applyFill="1" applyBorder="1" applyAlignment="1" applyProtection="1">
      <alignment horizontal="right" shrinkToFit="1"/>
    </xf>
    <xf numFmtId="167" fontId="15" fillId="0" borderId="36" xfId="1" applyNumberFormat="1" applyFont="1" applyFill="1" applyBorder="1" applyAlignment="1" applyProtection="1">
      <alignment horizontal="center" vertical="center"/>
    </xf>
    <xf numFmtId="0" fontId="14" fillId="7" borderId="36" xfId="4" applyFont="1" applyFill="1" applyBorder="1"/>
    <xf numFmtId="0" fontId="14" fillId="7" borderId="49" xfId="4" applyFont="1" applyFill="1" applyBorder="1"/>
    <xf numFmtId="166" fontId="6" fillId="7" borderId="74" xfId="5" applyFont="1" applyFill="1" applyBorder="1" applyAlignment="1" applyProtection="1">
      <alignment horizontal="center"/>
    </xf>
    <xf numFmtId="166" fontId="6" fillId="7" borderId="75" xfId="5" applyFont="1" applyFill="1" applyBorder="1" applyAlignment="1" applyProtection="1">
      <alignment horizontal="right"/>
    </xf>
    <xf numFmtId="0" fontId="14" fillId="7" borderId="71" xfId="4" applyFont="1" applyFill="1" applyBorder="1" applyAlignment="1">
      <alignment horizontal="center"/>
    </xf>
    <xf numFmtId="166" fontId="15" fillId="7" borderId="72" xfId="5" applyFont="1" applyFill="1" applyBorder="1" applyAlignment="1" applyProtection="1">
      <alignment horizontal="center"/>
    </xf>
    <xf numFmtId="166" fontId="15" fillId="7" borderId="73" xfId="5" applyFont="1" applyFill="1" applyBorder="1" applyAlignment="1" applyProtection="1">
      <alignment horizontal="right"/>
    </xf>
    <xf numFmtId="43" fontId="15" fillId="7" borderId="1" xfId="1" applyFont="1" applyFill="1" applyBorder="1" applyAlignment="1" applyProtection="1">
      <alignment shrinkToFit="1"/>
    </xf>
    <xf numFmtId="43" fontId="15" fillId="7" borderId="2" xfId="1" applyFont="1" applyFill="1" applyBorder="1" applyAlignment="1" applyProtection="1">
      <alignment shrinkToFit="1"/>
    </xf>
    <xf numFmtId="0" fontId="15" fillId="0" borderId="0" xfId="0" applyFont="1"/>
    <xf numFmtId="0" fontId="19" fillId="0" borderId="40" xfId="4" applyFont="1" applyBorder="1"/>
    <xf numFmtId="0" fontId="14" fillId="0" borderId="41" xfId="4" applyFont="1" applyBorder="1"/>
    <xf numFmtId="0" fontId="14" fillId="7" borderId="76" xfId="4" applyFont="1" applyFill="1" applyBorder="1"/>
    <xf numFmtId="0" fontId="19" fillId="0" borderId="8" xfId="4" applyFont="1" applyBorder="1"/>
    <xf numFmtId="43" fontId="15" fillId="7" borderId="77" xfId="1" applyFont="1" applyFill="1" applyBorder="1" applyAlignment="1" applyProtection="1">
      <alignment shrinkToFit="1"/>
    </xf>
    <xf numFmtId="0" fontId="15" fillId="0" borderId="44" xfId="0" applyFont="1" applyBorder="1"/>
    <xf numFmtId="0" fontId="15" fillId="0" borderId="45" xfId="0" applyFont="1" applyBorder="1"/>
    <xf numFmtId="0" fontId="18" fillId="0" borderId="78" xfId="4" applyFont="1" applyBorder="1" applyAlignment="1">
      <alignment horizontal="center" vertical="center" wrapText="1"/>
    </xf>
    <xf numFmtId="0" fontId="13" fillId="0" borderId="63" xfId="4" applyFont="1" applyBorder="1" applyAlignment="1">
      <alignment horizontal="center" vertical="center" wrapText="1"/>
    </xf>
    <xf numFmtId="166" fontId="6" fillId="0" borderId="79" xfId="5" applyFont="1" applyFill="1" applyBorder="1" applyAlignment="1" applyProtection="1">
      <alignment horizontal="center" vertical="center" wrapText="1"/>
    </xf>
    <xf numFmtId="167" fontId="6" fillId="0" borderId="49" xfId="1" applyNumberFormat="1" applyFont="1" applyFill="1" applyBorder="1" applyAlignment="1" applyProtection="1">
      <alignment horizontal="center" vertical="center"/>
    </xf>
    <xf numFmtId="0" fontId="13" fillId="0" borderId="5" xfId="4" applyFont="1" applyFill="1" applyBorder="1" applyAlignment="1" applyProtection="1">
      <alignment horizontal="center"/>
      <protection locked="0"/>
    </xf>
    <xf numFmtId="0" fontId="13" fillId="0" borderId="6" xfId="4" applyFont="1" applyBorder="1" applyAlignment="1">
      <alignment horizontal="center"/>
    </xf>
    <xf numFmtId="0" fontId="0" fillId="0" borderId="40" xfId="0" applyBorder="1"/>
    <xf numFmtId="0" fontId="20" fillId="0" borderId="41" xfId="0" applyFont="1" applyBorder="1" applyAlignment="1">
      <alignment horizontal="center"/>
    </xf>
    <xf numFmtId="0" fontId="20" fillId="0" borderId="42" xfId="0" applyFont="1" applyBorder="1" applyAlignment="1">
      <alignment horizontal="center"/>
    </xf>
    <xf numFmtId="0" fontId="20" fillId="0" borderId="0" xfId="0" applyFont="1" applyBorder="1" applyAlignment="1">
      <alignment horizontal="center"/>
    </xf>
    <xf numFmtId="0" fontId="20" fillId="0" borderId="9" xfId="0" applyFont="1" applyBorder="1" applyAlignment="1">
      <alignment horizontal="center"/>
    </xf>
    <xf numFmtId="0" fontId="21" fillId="0" borderId="0" xfId="0" applyFont="1" applyBorder="1" applyAlignment="1">
      <alignment horizontal="center" vertical="top"/>
    </xf>
    <xf numFmtId="0" fontId="21" fillId="0" borderId="9" xfId="0" applyFont="1" applyBorder="1" applyAlignment="1">
      <alignment horizontal="center" vertical="top"/>
    </xf>
    <xf numFmtId="0" fontId="21" fillId="0" borderId="44" xfId="0" applyFont="1" applyBorder="1" applyAlignment="1">
      <alignment horizontal="center" vertical="top"/>
    </xf>
    <xf numFmtId="0" fontId="21" fillId="0" borderId="45" xfId="0" applyFont="1" applyBorder="1" applyAlignment="1">
      <alignment horizontal="center" vertical="top"/>
    </xf>
    <xf numFmtId="10" fontId="16" fillId="0" borderId="68" xfId="6" applyNumberFormat="1" applyFont="1" applyFill="1" applyBorder="1" applyAlignment="1" applyProtection="1">
      <alignment horizontal="center"/>
    </xf>
    <xf numFmtId="10" fontId="16" fillId="0" borderId="69" xfId="6" applyNumberFormat="1" applyFont="1" applyFill="1" applyBorder="1" applyAlignment="1" applyProtection="1">
      <alignment horizontal="center"/>
    </xf>
    <xf numFmtId="0" fontId="19" fillId="4" borderId="40" xfId="4" applyFont="1" applyFill="1" applyBorder="1"/>
    <xf numFmtId="0" fontId="14" fillId="4" borderId="41" xfId="4" applyFont="1" applyFill="1" applyBorder="1"/>
    <xf numFmtId="166" fontId="15" fillId="4" borderId="41" xfId="5" applyFont="1" applyFill="1" applyBorder="1" applyAlignment="1" applyProtection="1">
      <alignment horizontal="center"/>
    </xf>
    <xf numFmtId="0" fontId="14" fillId="4" borderId="42" xfId="4" applyFont="1" applyFill="1" applyBorder="1"/>
    <xf numFmtId="0" fontId="15" fillId="0" borderId="44" xfId="0" applyFont="1" applyBorder="1" applyAlignment="1">
      <alignment horizontal="center"/>
    </xf>
  </cellXfs>
  <cellStyles count="7">
    <cellStyle name="Normal" xfId="0" builtinId="0"/>
    <cellStyle name="Normal 2" xfId="2"/>
    <cellStyle name="Normal 3" xfId="4"/>
    <cellStyle name="Normal_FICHA DE VERIFICAÇÃO PRELIMINAR - Plano R" xfId="3"/>
    <cellStyle name="Porcentagem 2" xfId="6"/>
    <cellStyle name="Vírgula" xfId="1" builtinId="3"/>
    <cellStyle name="Vírgula 2" xfId="5"/>
  </cellStyles>
  <dxfs count="760">
    <dxf>
      <font>
        <b val="0"/>
        <condense val="0"/>
        <extend val="0"/>
        <color indexed="44"/>
      </font>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46"/>
          <bgColor indexed="24"/>
        </patternFill>
      </fill>
    </dxf>
    <dxf>
      <fill>
        <patternFill patternType="solid">
          <fgColor indexed="26"/>
          <bgColor indexed="43"/>
        </patternFill>
      </fill>
    </dxf>
    <dxf>
      <font>
        <b/>
        <i val="0"/>
        <condense val="0"/>
        <extend val="0"/>
      </font>
    </dxf>
    <dxf>
      <font>
        <b/>
        <i val="0"/>
        <condense val="0"/>
        <extend val="0"/>
        <color indexed="9"/>
      </font>
      <fill>
        <patternFill patternType="none">
          <fgColor indexed="64"/>
          <bgColor indexed="65"/>
        </patternFill>
      </fill>
      <border>
        <left/>
        <right/>
        <top style="thin">
          <color indexed="64"/>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226220</xdr:colOff>
      <xdr:row>2</xdr:row>
      <xdr:rowOff>83344</xdr:rowOff>
    </xdr:from>
    <xdr:to>
      <xdr:col>3</xdr:col>
      <xdr:colOff>211078</xdr:colOff>
      <xdr:row>6</xdr:row>
      <xdr:rowOff>73819</xdr:rowOff>
    </xdr:to>
    <xdr:pic>
      <xdr:nvPicPr>
        <xdr:cNvPr id="2" name="Imagem 1" descr="Resultado de imagem para LOGO TRES BARRAS DO PARAN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6" y="464344"/>
          <a:ext cx="877827"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190501</xdr:colOff>
      <xdr:row>1</xdr:row>
      <xdr:rowOff>123825</xdr:rowOff>
    </xdr:from>
    <xdr:to>
      <xdr:col>2</xdr:col>
      <xdr:colOff>465343</xdr:colOff>
      <xdr:row>1</xdr:row>
      <xdr:rowOff>876300</xdr:rowOff>
    </xdr:to>
    <xdr:pic>
      <xdr:nvPicPr>
        <xdr:cNvPr id="2" name="Imagem 1" descr="Resultado de imagem para LOGO TRES BARRAS DO PARAN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1" y="323850"/>
          <a:ext cx="884442"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161925</xdr:colOff>
      <xdr:row>2</xdr:row>
      <xdr:rowOff>57150</xdr:rowOff>
    </xdr:from>
    <xdr:to>
      <xdr:col>4</xdr:col>
      <xdr:colOff>1034990</xdr:colOff>
      <xdr:row>6</xdr:row>
      <xdr:rowOff>47625</xdr:rowOff>
    </xdr:to>
    <xdr:pic>
      <xdr:nvPicPr>
        <xdr:cNvPr id="2" name="Imagem 1" descr="Resultado de imagem para LOGO TRES BARRAS DO PARAN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5100" y="438150"/>
          <a:ext cx="877827"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199;AMENTO%20CEMEI%20SONHO%20DE%20CRIAN&#19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enharia\OBRAS%20E%20PROJETOS\01_2019\06_ITAIPU\BARRAC&#195;O%20COLETA%20SELETIVA\OR&#199;AMENTO\OR&#199;AM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CRONOPLE"/>
      <sheetName val="CRONO"/>
      <sheetName val="EVENTOS"/>
      <sheetName val="PLE"/>
      <sheetName val="QCI"/>
      <sheetName val="BM"/>
      <sheetName val="RRE"/>
      <sheetName val="OFÍCIO"/>
    </sheetNames>
    <sheetDataSet>
      <sheetData sheetId="0">
        <row r="3">
          <cell r="O3">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row r="6">
          <cell r="F6" t="str">
            <v>TRÊS BARRAS DO PARANÁ</v>
          </cell>
        </row>
      </sheetData>
      <sheetData sheetId="2"/>
      <sheetData sheetId="3">
        <row r="138">
          <cell r="A138" t="str">
            <v>(SELECIONAR)</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68"/>
  <sheetViews>
    <sheetView tabSelected="1" zoomScale="80" zoomScaleNormal="80" workbookViewId="0">
      <selection activeCell="I263" sqref="I263:K266"/>
    </sheetView>
  </sheetViews>
  <sheetFormatPr defaultRowHeight="15" x14ac:dyDescent="0.25"/>
  <cols>
    <col min="2" max="2" width="12.5703125" customWidth="1"/>
    <col min="3" max="3" width="13.42578125" customWidth="1"/>
    <col min="5" max="5" width="63.7109375" customWidth="1"/>
    <col min="7" max="7" width="13.140625" customWidth="1"/>
    <col min="8" max="8" width="15.42578125" customWidth="1"/>
    <col min="9" max="9" width="11.28515625" customWidth="1"/>
    <col min="10" max="10" width="14" customWidth="1"/>
    <col min="11" max="11" width="17.28515625" customWidth="1"/>
    <col min="12" max="12" width="12.28515625" bestFit="1" customWidth="1"/>
  </cols>
  <sheetData>
    <row r="2" spans="2:12" x14ac:dyDescent="0.25">
      <c r="B2" s="49" t="s">
        <v>592</v>
      </c>
      <c r="C2" s="50"/>
      <c r="D2" s="50"/>
      <c r="E2" s="50"/>
      <c r="F2" s="50"/>
      <c r="G2" s="50"/>
      <c r="H2" s="50"/>
      <c r="I2" s="50"/>
      <c r="J2" s="50"/>
      <c r="K2" s="51"/>
    </row>
    <row r="3" spans="2:12" x14ac:dyDescent="0.25">
      <c r="B3" s="52"/>
      <c r="C3" s="53"/>
      <c r="D3" s="53"/>
      <c r="E3" s="53"/>
      <c r="F3" s="53"/>
      <c r="G3" s="53"/>
      <c r="H3" s="53"/>
      <c r="I3" s="53"/>
      <c r="J3" s="53"/>
      <c r="K3" s="54"/>
    </row>
    <row r="4" spans="2:12" x14ac:dyDescent="0.25">
      <c r="B4" s="52"/>
      <c r="C4" s="53"/>
      <c r="D4" s="53"/>
      <c r="E4" s="53"/>
      <c r="F4" s="53"/>
      <c r="G4" s="53"/>
      <c r="H4" s="53"/>
      <c r="I4" s="53"/>
      <c r="J4" s="53"/>
      <c r="K4" s="54"/>
    </row>
    <row r="5" spans="2:12" x14ac:dyDescent="0.25">
      <c r="B5" s="55" t="s">
        <v>596</v>
      </c>
      <c r="C5" s="56"/>
      <c r="D5" s="56"/>
      <c r="E5" s="56"/>
      <c r="F5" s="56"/>
      <c r="G5" s="56"/>
      <c r="H5" s="56"/>
      <c r="I5" s="56"/>
      <c r="J5" s="56"/>
      <c r="K5" s="57"/>
    </row>
    <row r="6" spans="2:12" x14ac:dyDescent="0.25">
      <c r="B6" s="55"/>
      <c r="C6" s="56"/>
      <c r="D6" s="56"/>
      <c r="E6" s="56"/>
      <c r="F6" s="56"/>
      <c r="G6" s="56"/>
      <c r="H6" s="56"/>
      <c r="I6" s="56"/>
      <c r="J6" s="56"/>
      <c r="K6" s="57"/>
    </row>
    <row r="7" spans="2:12" x14ac:dyDescent="0.25">
      <c r="B7" s="58"/>
      <c r="C7" s="59"/>
      <c r="D7" s="59"/>
      <c r="E7" s="59"/>
      <c r="F7" s="59"/>
      <c r="G7" s="59"/>
      <c r="H7" s="59"/>
      <c r="I7" s="59"/>
      <c r="J7" s="59"/>
      <c r="K7" s="60"/>
    </row>
    <row r="8" spans="2:12" ht="47.25" x14ac:dyDescent="0.25">
      <c r="B8" s="45" t="s">
        <v>548</v>
      </c>
      <c r="C8" s="45" t="s">
        <v>549</v>
      </c>
      <c r="D8" s="45" t="s">
        <v>550</v>
      </c>
      <c r="E8" s="45" t="s">
        <v>551</v>
      </c>
      <c r="F8" s="46" t="s">
        <v>552</v>
      </c>
      <c r="G8" s="45" t="s">
        <v>553</v>
      </c>
      <c r="H8" s="45" t="s">
        <v>554</v>
      </c>
      <c r="I8" s="45" t="s">
        <v>555</v>
      </c>
      <c r="J8" s="45" t="s">
        <v>556</v>
      </c>
      <c r="K8" s="45" t="s">
        <v>557</v>
      </c>
    </row>
    <row r="9" spans="2:12" ht="15.75" x14ac:dyDescent="0.25">
      <c r="B9" s="105" t="s">
        <v>3</v>
      </c>
      <c r="C9" s="106"/>
      <c r="D9" s="107"/>
      <c r="E9" s="108" t="s">
        <v>4</v>
      </c>
      <c r="F9" s="109" t="s">
        <v>1</v>
      </c>
      <c r="G9" s="110">
        <v>0</v>
      </c>
      <c r="H9" s="111"/>
      <c r="I9" s="112" t="s">
        <v>2</v>
      </c>
      <c r="J9" s="110">
        <v>0</v>
      </c>
      <c r="K9" s="113">
        <v>942548.18</v>
      </c>
    </row>
    <row r="10" spans="2:12" ht="15.75" x14ac:dyDescent="0.25">
      <c r="B10" s="105" t="s">
        <v>5</v>
      </c>
      <c r="C10" s="106"/>
      <c r="D10" s="107"/>
      <c r="E10" s="108" t="s">
        <v>6</v>
      </c>
      <c r="F10" s="109" t="s">
        <v>1</v>
      </c>
      <c r="G10" s="110">
        <v>0</v>
      </c>
      <c r="H10" s="111"/>
      <c r="I10" s="112" t="s">
        <v>2</v>
      </c>
      <c r="J10" s="110">
        <v>0</v>
      </c>
      <c r="K10" s="113">
        <v>29718.95</v>
      </c>
      <c r="L10" s="6">
        <f>K10</f>
        <v>29718.95</v>
      </c>
    </row>
    <row r="11" spans="2:12" ht="47.25" x14ac:dyDescent="0.25">
      <c r="B11" s="105" t="s">
        <v>7</v>
      </c>
      <c r="C11" s="106" t="s">
        <v>8</v>
      </c>
      <c r="D11" s="107" t="s">
        <v>9</v>
      </c>
      <c r="E11" s="108" t="s">
        <v>599</v>
      </c>
      <c r="F11" s="109" t="s">
        <v>10</v>
      </c>
      <c r="G11" s="110">
        <v>2.88</v>
      </c>
      <c r="H11" s="111">
        <v>285</v>
      </c>
      <c r="I11" s="112" t="s">
        <v>2</v>
      </c>
      <c r="J11" s="110">
        <v>361.58</v>
      </c>
      <c r="K11" s="113">
        <v>1041.3499999999999</v>
      </c>
    </row>
    <row r="12" spans="2:12" ht="47.25" x14ac:dyDescent="0.25">
      <c r="B12" s="105" t="s">
        <v>11</v>
      </c>
      <c r="C12" s="106" t="s">
        <v>0</v>
      </c>
      <c r="D12" s="107" t="s">
        <v>12</v>
      </c>
      <c r="E12" s="108" t="s">
        <v>13</v>
      </c>
      <c r="F12" s="109" t="s">
        <v>14</v>
      </c>
      <c r="G12" s="110">
        <v>10</v>
      </c>
      <c r="H12" s="111">
        <v>998.15</v>
      </c>
      <c r="I12" s="112" t="s">
        <v>2</v>
      </c>
      <c r="J12" s="110">
        <v>1266.3499999999999</v>
      </c>
      <c r="K12" s="113">
        <v>12663.5</v>
      </c>
    </row>
    <row r="13" spans="2:12" ht="63" x14ac:dyDescent="0.25">
      <c r="B13" s="105" t="s">
        <v>15</v>
      </c>
      <c r="C13" s="106" t="s">
        <v>0</v>
      </c>
      <c r="D13" s="107" t="s">
        <v>16</v>
      </c>
      <c r="E13" s="108" t="s">
        <v>17</v>
      </c>
      <c r="F13" s="109" t="s">
        <v>14</v>
      </c>
      <c r="G13" s="110">
        <v>300</v>
      </c>
      <c r="H13" s="111">
        <v>0.35</v>
      </c>
      <c r="I13" s="112" t="s">
        <v>2</v>
      </c>
      <c r="J13" s="110">
        <v>0.44</v>
      </c>
      <c r="K13" s="113">
        <v>132</v>
      </c>
    </row>
    <row r="14" spans="2:12" ht="47.25" x14ac:dyDescent="0.25">
      <c r="B14" s="105" t="s">
        <v>18</v>
      </c>
      <c r="C14" s="106" t="s">
        <v>0</v>
      </c>
      <c r="D14" s="107" t="s">
        <v>19</v>
      </c>
      <c r="E14" s="108" t="s">
        <v>20</v>
      </c>
      <c r="F14" s="109" t="s">
        <v>21</v>
      </c>
      <c r="G14" s="110">
        <v>210.61</v>
      </c>
      <c r="H14" s="111">
        <v>59.44</v>
      </c>
      <c r="I14" s="112" t="s">
        <v>2</v>
      </c>
      <c r="J14" s="110">
        <v>75.41</v>
      </c>
      <c r="K14" s="113">
        <v>15882.1</v>
      </c>
    </row>
    <row r="15" spans="2:12" ht="15.75" x14ac:dyDescent="0.25">
      <c r="B15" s="105" t="s">
        <v>22</v>
      </c>
      <c r="C15" s="106"/>
      <c r="D15" s="107"/>
      <c r="E15" s="108" t="s">
        <v>23</v>
      </c>
      <c r="F15" s="109" t="s">
        <v>1</v>
      </c>
      <c r="G15" s="110">
        <v>0</v>
      </c>
      <c r="H15" s="111"/>
      <c r="I15" s="112" t="s">
        <v>2</v>
      </c>
      <c r="J15" s="110">
        <v>0</v>
      </c>
      <c r="K15" s="113">
        <v>4399.2700000000004</v>
      </c>
      <c r="L15" s="6">
        <f>K15</f>
        <v>4399.2700000000004</v>
      </c>
    </row>
    <row r="16" spans="2:12" ht="31.5" x14ac:dyDescent="0.25">
      <c r="B16" s="105" t="s">
        <v>24</v>
      </c>
      <c r="C16" s="106" t="s">
        <v>0</v>
      </c>
      <c r="D16" s="107" t="s">
        <v>25</v>
      </c>
      <c r="E16" s="108" t="s">
        <v>26</v>
      </c>
      <c r="F16" s="109" t="s">
        <v>27</v>
      </c>
      <c r="G16" s="110">
        <v>7.81</v>
      </c>
      <c r="H16" s="111">
        <v>51.69</v>
      </c>
      <c r="I16" s="112" t="s">
        <v>2</v>
      </c>
      <c r="J16" s="110">
        <v>65.58</v>
      </c>
      <c r="K16" s="113">
        <v>512.17999999999995</v>
      </c>
    </row>
    <row r="17" spans="2:12" ht="31.5" x14ac:dyDescent="0.25">
      <c r="B17" s="105" t="s">
        <v>28</v>
      </c>
      <c r="C17" s="106" t="s">
        <v>0</v>
      </c>
      <c r="D17" s="107" t="s">
        <v>29</v>
      </c>
      <c r="E17" s="108" t="s">
        <v>30</v>
      </c>
      <c r="F17" s="109" t="s">
        <v>14</v>
      </c>
      <c r="G17" s="110">
        <v>67.89</v>
      </c>
      <c r="H17" s="111">
        <v>20.69</v>
      </c>
      <c r="I17" s="112" t="s">
        <v>2</v>
      </c>
      <c r="J17" s="110">
        <v>26.25</v>
      </c>
      <c r="K17" s="113">
        <v>1782.11</v>
      </c>
    </row>
    <row r="18" spans="2:12" ht="47.25" x14ac:dyDescent="0.25">
      <c r="B18" s="105" t="s">
        <v>31</v>
      </c>
      <c r="C18" s="106" t="s">
        <v>0</v>
      </c>
      <c r="D18" s="107" t="s">
        <v>32</v>
      </c>
      <c r="E18" s="108" t="s">
        <v>33</v>
      </c>
      <c r="F18" s="109" t="s">
        <v>14</v>
      </c>
      <c r="G18" s="110">
        <v>94.94</v>
      </c>
      <c r="H18" s="111">
        <v>3.15</v>
      </c>
      <c r="I18" s="112" t="s">
        <v>2</v>
      </c>
      <c r="J18" s="110">
        <v>4</v>
      </c>
      <c r="K18" s="113">
        <v>379.76</v>
      </c>
    </row>
    <row r="19" spans="2:12" ht="47.25" x14ac:dyDescent="0.25">
      <c r="B19" s="105" t="s">
        <v>34</v>
      </c>
      <c r="C19" s="106" t="s">
        <v>0</v>
      </c>
      <c r="D19" s="107" t="s">
        <v>35</v>
      </c>
      <c r="E19" s="108" t="s">
        <v>36</v>
      </c>
      <c r="F19" s="109" t="s">
        <v>14</v>
      </c>
      <c r="G19" s="110">
        <v>44.88</v>
      </c>
      <c r="H19" s="111">
        <v>22.41</v>
      </c>
      <c r="I19" s="112" t="s">
        <v>2</v>
      </c>
      <c r="J19" s="110">
        <v>28.43</v>
      </c>
      <c r="K19" s="113">
        <v>1275.94</v>
      </c>
    </row>
    <row r="20" spans="2:12" ht="47.25" x14ac:dyDescent="0.25">
      <c r="B20" s="105" t="s">
        <v>37</v>
      </c>
      <c r="C20" s="106" t="s">
        <v>0</v>
      </c>
      <c r="D20" s="107" t="s">
        <v>38</v>
      </c>
      <c r="E20" s="108" t="s">
        <v>39</v>
      </c>
      <c r="F20" s="109" t="s">
        <v>14</v>
      </c>
      <c r="G20" s="110">
        <v>140.4</v>
      </c>
      <c r="H20" s="111">
        <v>2.52</v>
      </c>
      <c r="I20" s="112" t="s">
        <v>2</v>
      </c>
      <c r="J20" s="110">
        <v>3.2</v>
      </c>
      <c r="K20" s="113">
        <v>449.28</v>
      </c>
    </row>
    <row r="21" spans="2:12" ht="15.75" x14ac:dyDescent="0.25">
      <c r="B21" s="105" t="s">
        <v>40</v>
      </c>
      <c r="C21" s="106"/>
      <c r="D21" s="107"/>
      <c r="E21" s="108" t="s">
        <v>41</v>
      </c>
      <c r="F21" s="109" t="s">
        <v>1</v>
      </c>
      <c r="G21" s="110">
        <v>0</v>
      </c>
      <c r="H21" s="111"/>
      <c r="I21" s="112" t="s">
        <v>2</v>
      </c>
      <c r="J21" s="110">
        <v>0</v>
      </c>
      <c r="K21" s="113">
        <v>94367.06</v>
      </c>
      <c r="L21" s="6">
        <f>K21</f>
        <v>94367.06</v>
      </c>
    </row>
    <row r="22" spans="2:12" ht="15.75" x14ac:dyDescent="0.25">
      <c r="B22" s="105" t="s">
        <v>42</v>
      </c>
      <c r="C22" s="106"/>
      <c r="D22" s="107"/>
      <c r="E22" s="108" t="s">
        <v>43</v>
      </c>
      <c r="F22" s="109" t="s">
        <v>1</v>
      </c>
      <c r="G22" s="110">
        <v>0</v>
      </c>
      <c r="H22" s="111"/>
      <c r="I22" s="112" t="s">
        <v>2</v>
      </c>
      <c r="J22" s="110">
        <v>0</v>
      </c>
      <c r="K22" s="113">
        <v>60575.76</v>
      </c>
    </row>
    <row r="23" spans="2:12" ht="47.25" x14ac:dyDescent="0.25">
      <c r="B23" s="105" t="s">
        <v>44</v>
      </c>
      <c r="C23" s="106" t="s">
        <v>0</v>
      </c>
      <c r="D23" s="107" t="s">
        <v>600</v>
      </c>
      <c r="E23" s="108" t="s">
        <v>650</v>
      </c>
      <c r="F23" s="109" t="s">
        <v>21</v>
      </c>
      <c r="G23" s="110">
        <v>357</v>
      </c>
      <c r="H23" s="111">
        <v>133.74</v>
      </c>
      <c r="I23" s="112" t="s">
        <v>2</v>
      </c>
      <c r="J23" s="110">
        <v>169.68</v>
      </c>
      <c r="K23" s="113">
        <v>60575.76</v>
      </c>
    </row>
    <row r="24" spans="2:12" ht="15.75" x14ac:dyDescent="0.25">
      <c r="B24" s="105" t="s">
        <v>45</v>
      </c>
      <c r="C24" s="106"/>
      <c r="D24" s="107"/>
      <c r="E24" s="108" t="s">
        <v>46</v>
      </c>
      <c r="F24" s="109" t="s">
        <v>1</v>
      </c>
      <c r="G24" s="110">
        <v>0</v>
      </c>
      <c r="H24" s="111"/>
      <c r="I24" s="112" t="s">
        <v>2</v>
      </c>
      <c r="J24" s="110">
        <v>0</v>
      </c>
      <c r="K24" s="113">
        <v>33791.300000000003</v>
      </c>
    </row>
    <row r="25" spans="2:12" ht="47.25" x14ac:dyDescent="0.25">
      <c r="B25" s="105" t="s">
        <v>47</v>
      </c>
      <c r="C25" s="106" t="s">
        <v>0</v>
      </c>
      <c r="D25" s="107" t="s">
        <v>48</v>
      </c>
      <c r="E25" s="108" t="s">
        <v>49</v>
      </c>
      <c r="F25" s="109" t="s">
        <v>27</v>
      </c>
      <c r="G25" s="110">
        <v>43.41</v>
      </c>
      <c r="H25" s="111">
        <v>90.59</v>
      </c>
      <c r="I25" s="112" t="s">
        <v>2</v>
      </c>
      <c r="J25" s="110">
        <v>114.93</v>
      </c>
      <c r="K25" s="113">
        <v>4989.1099999999997</v>
      </c>
    </row>
    <row r="26" spans="2:12" ht="31.5" x14ac:dyDescent="0.25">
      <c r="B26" s="105" t="s">
        <v>50</v>
      </c>
      <c r="C26" s="106" t="s">
        <v>180</v>
      </c>
      <c r="D26" s="107" t="s">
        <v>450</v>
      </c>
      <c r="E26" s="108" t="s">
        <v>601</v>
      </c>
      <c r="F26" s="109" t="s">
        <v>602</v>
      </c>
      <c r="G26" s="110">
        <v>2.5299999999999998</v>
      </c>
      <c r="H26" s="111">
        <v>47.44</v>
      </c>
      <c r="I26" s="112" t="s">
        <v>2</v>
      </c>
      <c r="J26" s="110">
        <v>60.19</v>
      </c>
      <c r="K26" s="113">
        <v>152.28</v>
      </c>
    </row>
    <row r="27" spans="2:12" ht="47.25" x14ac:dyDescent="0.25">
      <c r="B27" s="105" t="s">
        <v>53</v>
      </c>
      <c r="C27" s="106" t="s">
        <v>0</v>
      </c>
      <c r="D27" s="107" t="s">
        <v>51</v>
      </c>
      <c r="E27" s="108" t="s">
        <v>52</v>
      </c>
      <c r="F27" s="109" t="s">
        <v>27</v>
      </c>
      <c r="G27" s="110">
        <v>2.5299999999999998</v>
      </c>
      <c r="H27" s="111">
        <v>173.69</v>
      </c>
      <c r="I27" s="112" t="s">
        <v>2</v>
      </c>
      <c r="J27" s="110">
        <v>220.36</v>
      </c>
      <c r="K27" s="113">
        <v>557.51</v>
      </c>
    </row>
    <row r="28" spans="2:12" ht="47.25" x14ac:dyDescent="0.25">
      <c r="B28" s="105" t="s">
        <v>56</v>
      </c>
      <c r="C28" s="106" t="s">
        <v>0</v>
      </c>
      <c r="D28" s="107" t="s">
        <v>54</v>
      </c>
      <c r="E28" s="108" t="s">
        <v>55</v>
      </c>
      <c r="F28" s="109" t="s">
        <v>14</v>
      </c>
      <c r="G28" s="110">
        <v>72.2</v>
      </c>
      <c r="H28" s="111">
        <v>95.22</v>
      </c>
      <c r="I28" s="112" t="s">
        <v>2</v>
      </c>
      <c r="J28" s="110">
        <v>120.81</v>
      </c>
      <c r="K28" s="113">
        <v>8722.48</v>
      </c>
    </row>
    <row r="29" spans="2:12" ht="47.25" x14ac:dyDescent="0.25">
      <c r="B29" s="105" t="s">
        <v>60</v>
      </c>
      <c r="C29" s="106" t="s">
        <v>0</v>
      </c>
      <c r="D29" s="107" t="s">
        <v>57</v>
      </c>
      <c r="E29" s="108" t="s">
        <v>58</v>
      </c>
      <c r="F29" s="109" t="s">
        <v>59</v>
      </c>
      <c r="G29" s="110">
        <v>213.2</v>
      </c>
      <c r="H29" s="111">
        <v>15.77</v>
      </c>
      <c r="I29" s="112" t="s">
        <v>2</v>
      </c>
      <c r="J29" s="110">
        <v>20.010000000000002</v>
      </c>
      <c r="K29" s="113">
        <v>4266.13</v>
      </c>
    </row>
    <row r="30" spans="2:12" ht="47.25" x14ac:dyDescent="0.25">
      <c r="B30" s="105" t="s">
        <v>61</v>
      </c>
      <c r="C30" s="106" t="s">
        <v>0</v>
      </c>
      <c r="D30" s="107" t="s">
        <v>62</v>
      </c>
      <c r="E30" s="108" t="s">
        <v>63</v>
      </c>
      <c r="F30" s="109" t="s">
        <v>59</v>
      </c>
      <c r="G30" s="110">
        <v>114.4</v>
      </c>
      <c r="H30" s="111">
        <v>18.47</v>
      </c>
      <c r="I30" s="112" t="s">
        <v>2</v>
      </c>
      <c r="J30" s="110">
        <v>23.43</v>
      </c>
      <c r="K30" s="113">
        <v>2680.39</v>
      </c>
    </row>
    <row r="31" spans="2:12" ht="63" x14ac:dyDescent="0.25">
      <c r="B31" s="105" t="s">
        <v>64</v>
      </c>
      <c r="C31" s="106" t="s">
        <v>0</v>
      </c>
      <c r="D31" s="107" t="s">
        <v>65</v>
      </c>
      <c r="E31" s="108" t="s">
        <v>66</v>
      </c>
      <c r="F31" s="109" t="s">
        <v>27</v>
      </c>
      <c r="G31" s="110">
        <v>15</v>
      </c>
      <c r="H31" s="111">
        <v>571.28</v>
      </c>
      <c r="I31" s="112" t="s">
        <v>2</v>
      </c>
      <c r="J31" s="110">
        <v>724.78</v>
      </c>
      <c r="K31" s="113">
        <v>10871.7</v>
      </c>
    </row>
    <row r="32" spans="2:12" ht="31.5" x14ac:dyDescent="0.25">
      <c r="B32" s="105" t="s">
        <v>67</v>
      </c>
      <c r="C32" s="106" t="s">
        <v>0</v>
      </c>
      <c r="D32" s="107" t="s">
        <v>68</v>
      </c>
      <c r="E32" s="108" t="s">
        <v>69</v>
      </c>
      <c r="F32" s="109" t="s">
        <v>27</v>
      </c>
      <c r="G32" s="110">
        <v>25.78</v>
      </c>
      <c r="H32" s="111">
        <v>47.44</v>
      </c>
      <c r="I32" s="112" t="s">
        <v>2</v>
      </c>
      <c r="J32" s="110">
        <v>60.19</v>
      </c>
      <c r="K32" s="113">
        <v>1551.7</v>
      </c>
    </row>
    <row r="33" spans="2:12" ht="15.75" x14ac:dyDescent="0.25">
      <c r="B33" s="105" t="s">
        <v>70</v>
      </c>
      <c r="C33" s="106"/>
      <c r="D33" s="107"/>
      <c r="E33" s="108" t="s">
        <v>71</v>
      </c>
      <c r="F33" s="109" t="s">
        <v>1</v>
      </c>
      <c r="G33" s="110">
        <v>0</v>
      </c>
      <c r="H33" s="111"/>
      <c r="I33" s="112" t="s">
        <v>2</v>
      </c>
      <c r="J33" s="110">
        <v>0</v>
      </c>
      <c r="K33" s="113">
        <v>19219.98</v>
      </c>
      <c r="L33" s="6">
        <f>K33</f>
        <v>19219.98</v>
      </c>
    </row>
    <row r="34" spans="2:12" ht="15.75" x14ac:dyDescent="0.25">
      <c r="B34" s="105" t="s">
        <v>72</v>
      </c>
      <c r="C34" s="106"/>
      <c r="D34" s="107"/>
      <c r="E34" s="108" t="s">
        <v>73</v>
      </c>
      <c r="F34" s="109" t="s">
        <v>1</v>
      </c>
      <c r="G34" s="110">
        <v>0</v>
      </c>
      <c r="H34" s="111"/>
      <c r="I34" s="112" t="s">
        <v>2</v>
      </c>
      <c r="J34" s="110">
        <v>0</v>
      </c>
      <c r="K34" s="113">
        <v>19219.98</v>
      </c>
    </row>
    <row r="35" spans="2:12" ht="47.25" x14ac:dyDescent="0.25">
      <c r="B35" s="105" t="s">
        <v>74</v>
      </c>
      <c r="C35" s="106" t="s">
        <v>0</v>
      </c>
      <c r="D35" s="107" t="s">
        <v>75</v>
      </c>
      <c r="E35" s="108" t="s">
        <v>76</v>
      </c>
      <c r="F35" s="109" t="s">
        <v>27</v>
      </c>
      <c r="G35" s="110">
        <v>9.16</v>
      </c>
      <c r="H35" s="111">
        <v>118.91</v>
      </c>
      <c r="I35" s="112" t="s">
        <v>2</v>
      </c>
      <c r="J35" s="110">
        <v>150.86000000000001</v>
      </c>
      <c r="K35" s="113">
        <v>1381.88</v>
      </c>
    </row>
    <row r="36" spans="2:12" ht="31.5" x14ac:dyDescent="0.25">
      <c r="B36" s="105" t="s">
        <v>77</v>
      </c>
      <c r="C36" s="106" t="s">
        <v>180</v>
      </c>
      <c r="D36" s="107" t="s">
        <v>450</v>
      </c>
      <c r="E36" s="108" t="s">
        <v>601</v>
      </c>
      <c r="F36" s="109" t="s">
        <v>602</v>
      </c>
      <c r="G36" s="110">
        <v>1.53</v>
      </c>
      <c r="H36" s="111">
        <v>47.44</v>
      </c>
      <c r="I36" s="112" t="s">
        <v>2</v>
      </c>
      <c r="J36" s="110">
        <v>60.19</v>
      </c>
      <c r="K36" s="113">
        <v>92.09</v>
      </c>
    </row>
    <row r="37" spans="2:12" ht="47.25" x14ac:dyDescent="0.25">
      <c r="B37" s="105" t="s">
        <v>80</v>
      </c>
      <c r="C37" s="106" t="s">
        <v>0</v>
      </c>
      <c r="D37" s="107" t="s">
        <v>78</v>
      </c>
      <c r="E37" s="108" t="s">
        <v>79</v>
      </c>
      <c r="F37" s="109" t="s">
        <v>27</v>
      </c>
      <c r="G37" s="110">
        <v>1.53</v>
      </c>
      <c r="H37" s="111">
        <v>103.46</v>
      </c>
      <c r="I37" s="112" t="s">
        <v>2</v>
      </c>
      <c r="J37" s="110">
        <v>131.26</v>
      </c>
      <c r="K37" s="113">
        <v>200.83</v>
      </c>
    </row>
    <row r="38" spans="2:12" ht="30" customHeight="1" x14ac:dyDescent="0.25">
      <c r="B38" s="105" t="s">
        <v>83</v>
      </c>
      <c r="C38" s="106" t="s">
        <v>0</v>
      </c>
      <c r="D38" s="107" t="s">
        <v>81</v>
      </c>
      <c r="E38" s="108" t="s">
        <v>82</v>
      </c>
      <c r="F38" s="109" t="s">
        <v>14</v>
      </c>
      <c r="G38" s="110">
        <v>78</v>
      </c>
      <c r="H38" s="111">
        <v>83.31</v>
      </c>
      <c r="I38" s="112" t="s">
        <v>2</v>
      </c>
      <c r="J38" s="110">
        <v>105.7</v>
      </c>
      <c r="K38" s="113">
        <v>8244.6</v>
      </c>
    </row>
    <row r="39" spans="2:12" ht="47.25" x14ac:dyDescent="0.25">
      <c r="B39" s="105" t="s">
        <v>84</v>
      </c>
      <c r="C39" s="106" t="s">
        <v>0</v>
      </c>
      <c r="D39" s="107" t="s">
        <v>57</v>
      </c>
      <c r="E39" s="108" t="s">
        <v>58</v>
      </c>
      <c r="F39" s="109" t="s">
        <v>59</v>
      </c>
      <c r="G39" s="110">
        <v>186.6</v>
      </c>
      <c r="H39" s="111">
        <v>15.77</v>
      </c>
      <c r="I39" s="112" t="s">
        <v>2</v>
      </c>
      <c r="J39" s="110">
        <v>20.010000000000002</v>
      </c>
      <c r="K39" s="113">
        <v>3733.87</v>
      </c>
    </row>
    <row r="40" spans="2:12" ht="47.25" x14ac:dyDescent="0.25">
      <c r="B40" s="105" t="s">
        <v>85</v>
      </c>
      <c r="C40" s="106" t="s">
        <v>0</v>
      </c>
      <c r="D40" s="107" t="s">
        <v>62</v>
      </c>
      <c r="E40" s="108" t="s">
        <v>63</v>
      </c>
      <c r="F40" s="109" t="s">
        <v>59</v>
      </c>
      <c r="G40" s="110">
        <v>79</v>
      </c>
      <c r="H40" s="111">
        <v>18.47</v>
      </c>
      <c r="I40" s="112" t="s">
        <v>2</v>
      </c>
      <c r="J40" s="110">
        <v>23.43</v>
      </c>
      <c r="K40" s="113">
        <v>1850.97</v>
      </c>
    </row>
    <row r="41" spans="2:12" ht="63" x14ac:dyDescent="0.25">
      <c r="B41" s="105" t="s">
        <v>86</v>
      </c>
      <c r="C41" s="106" t="s">
        <v>0</v>
      </c>
      <c r="D41" s="107" t="s">
        <v>65</v>
      </c>
      <c r="E41" s="108" t="s">
        <v>66</v>
      </c>
      <c r="F41" s="109" t="s">
        <v>27</v>
      </c>
      <c r="G41" s="110">
        <v>4.9000000000000004</v>
      </c>
      <c r="H41" s="111">
        <v>571.28</v>
      </c>
      <c r="I41" s="112" t="s">
        <v>2</v>
      </c>
      <c r="J41" s="110">
        <v>724.78</v>
      </c>
      <c r="K41" s="113">
        <v>3551.42</v>
      </c>
    </row>
    <row r="42" spans="2:12" ht="31.5" x14ac:dyDescent="0.25">
      <c r="B42" s="105" t="s">
        <v>87</v>
      </c>
      <c r="C42" s="106" t="s">
        <v>0</v>
      </c>
      <c r="D42" s="107" t="s">
        <v>68</v>
      </c>
      <c r="E42" s="108" t="s">
        <v>69</v>
      </c>
      <c r="F42" s="109" t="s">
        <v>27</v>
      </c>
      <c r="G42" s="110">
        <v>2.73</v>
      </c>
      <c r="H42" s="111">
        <v>47.44</v>
      </c>
      <c r="I42" s="112" t="s">
        <v>2</v>
      </c>
      <c r="J42" s="110">
        <v>60.19</v>
      </c>
      <c r="K42" s="113">
        <v>164.32</v>
      </c>
    </row>
    <row r="43" spans="2:12" ht="15.75" x14ac:dyDescent="0.25">
      <c r="B43" s="105" t="s">
        <v>88</v>
      </c>
      <c r="C43" s="106"/>
      <c r="D43" s="107"/>
      <c r="E43" s="108" t="s">
        <v>89</v>
      </c>
      <c r="F43" s="109" t="s">
        <v>1</v>
      </c>
      <c r="G43" s="110">
        <v>0</v>
      </c>
      <c r="H43" s="111"/>
      <c r="I43" s="112" t="s">
        <v>2</v>
      </c>
      <c r="J43" s="110">
        <v>0</v>
      </c>
      <c r="K43" s="113">
        <v>305708.03000000003</v>
      </c>
      <c r="L43" s="6">
        <f>K43</f>
        <v>305708.03000000003</v>
      </c>
    </row>
    <row r="44" spans="2:12" ht="15.75" x14ac:dyDescent="0.25">
      <c r="B44" s="105" t="s">
        <v>90</v>
      </c>
      <c r="C44" s="106"/>
      <c r="D44" s="107"/>
      <c r="E44" s="108" t="s">
        <v>91</v>
      </c>
      <c r="F44" s="109" t="s">
        <v>1</v>
      </c>
      <c r="G44" s="110">
        <v>0</v>
      </c>
      <c r="H44" s="111"/>
      <c r="I44" s="112" t="s">
        <v>2</v>
      </c>
      <c r="J44" s="110">
        <v>0</v>
      </c>
      <c r="K44" s="113">
        <v>73607.02</v>
      </c>
    </row>
    <row r="45" spans="2:12" ht="63" x14ac:dyDescent="0.25">
      <c r="B45" s="105" t="s">
        <v>92</v>
      </c>
      <c r="C45" s="106" t="s">
        <v>0</v>
      </c>
      <c r="D45" s="107" t="s">
        <v>93</v>
      </c>
      <c r="E45" s="108" t="s">
        <v>94</v>
      </c>
      <c r="F45" s="109" t="s">
        <v>14</v>
      </c>
      <c r="G45" s="110">
        <v>214</v>
      </c>
      <c r="H45" s="111">
        <v>137.26</v>
      </c>
      <c r="I45" s="112" t="s">
        <v>2</v>
      </c>
      <c r="J45" s="110">
        <v>174.14</v>
      </c>
      <c r="K45" s="113">
        <v>37265.96</v>
      </c>
    </row>
    <row r="46" spans="2:12" ht="63" x14ac:dyDescent="0.25">
      <c r="B46" s="105" t="s">
        <v>95</v>
      </c>
      <c r="C46" s="106" t="s">
        <v>0</v>
      </c>
      <c r="D46" s="107" t="s">
        <v>97</v>
      </c>
      <c r="E46" s="108" t="s">
        <v>98</v>
      </c>
      <c r="F46" s="109" t="s">
        <v>59</v>
      </c>
      <c r="G46" s="110">
        <v>868</v>
      </c>
      <c r="H46" s="111">
        <v>13.9</v>
      </c>
      <c r="I46" s="112" t="s">
        <v>2</v>
      </c>
      <c r="J46" s="110">
        <v>17.63</v>
      </c>
      <c r="K46" s="113">
        <v>15302.84</v>
      </c>
    </row>
    <row r="47" spans="2:12" ht="47.25" x14ac:dyDescent="0.25">
      <c r="B47" s="105" t="s">
        <v>96</v>
      </c>
      <c r="C47" s="106" t="s">
        <v>0</v>
      </c>
      <c r="D47" s="107" t="s">
        <v>62</v>
      </c>
      <c r="E47" s="108" t="s">
        <v>63</v>
      </c>
      <c r="F47" s="109" t="s">
        <v>59</v>
      </c>
      <c r="G47" s="110">
        <v>349.3</v>
      </c>
      <c r="H47" s="111">
        <v>18.47</v>
      </c>
      <c r="I47" s="112" t="s">
        <v>2</v>
      </c>
      <c r="J47" s="110">
        <v>23.43</v>
      </c>
      <c r="K47" s="113">
        <v>8184.1</v>
      </c>
    </row>
    <row r="48" spans="2:12" ht="47.25" x14ac:dyDescent="0.25">
      <c r="B48" s="105" t="s">
        <v>99</v>
      </c>
      <c r="C48" s="106" t="s">
        <v>0</v>
      </c>
      <c r="D48" s="107" t="s">
        <v>603</v>
      </c>
      <c r="E48" s="108" t="s">
        <v>604</v>
      </c>
      <c r="F48" s="109" t="s">
        <v>27</v>
      </c>
      <c r="G48" s="110">
        <v>14.1</v>
      </c>
      <c r="H48" s="111">
        <v>718.56</v>
      </c>
      <c r="I48" s="112" t="s">
        <v>2</v>
      </c>
      <c r="J48" s="110">
        <v>911.64</v>
      </c>
      <c r="K48" s="113">
        <v>12854.12</v>
      </c>
    </row>
    <row r="49" spans="2:12" ht="15.75" x14ac:dyDescent="0.25">
      <c r="B49" s="105" t="s">
        <v>100</v>
      </c>
      <c r="C49" s="106"/>
      <c r="D49" s="107"/>
      <c r="E49" s="108" t="s">
        <v>101</v>
      </c>
      <c r="F49" s="109" t="s">
        <v>1</v>
      </c>
      <c r="G49" s="110">
        <v>0</v>
      </c>
      <c r="H49" s="111"/>
      <c r="I49" s="112" t="s">
        <v>2</v>
      </c>
      <c r="J49" s="110">
        <v>0</v>
      </c>
      <c r="K49" s="113">
        <v>132184.24</v>
      </c>
    </row>
    <row r="50" spans="2:12" ht="63" x14ac:dyDescent="0.25">
      <c r="B50" s="105" t="s">
        <v>102</v>
      </c>
      <c r="C50" s="106" t="s">
        <v>0</v>
      </c>
      <c r="D50" s="107" t="s">
        <v>103</v>
      </c>
      <c r="E50" s="108" t="s">
        <v>104</v>
      </c>
      <c r="F50" s="109" t="s">
        <v>14</v>
      </c>
      <c r="G50" s="110">
        <v>382.5</v>
      </c>
      <c r="H50" s="111">
        <v>168.29</v>
      </c>
      <c r="I50" s="112" t="s">
        <v>2</v>
      </c>
      <c r="J50" s="110">
        <v>213.51</v>
      </c>
      <c r="K50" s="113">
        <v>81667.58</v>
      </c>
    </row>
    <row r="51" spans="2:12" ht="63" x14ac:dyDescent="0.25">
      <c r="B51" s="105" t="s">
        <v>105</v>
      </c>
      <c r="C51" s="106" t="s">
        <v>0</v>
      </c>
      <c r="D51" s="107" t="s">
        <v>97</v>
      </c>
      <c r="E51" s="108" t="s">
        <v>98</v>
      </c>
      <c r="F51" s="109" t="s">
        <v>59</v>
      </c>
      <c r="G51" s="110">
        <v>236.5</v>
      </c>
      <c r="H51" s="111">
        <v>13.9</v>
      </c>
      <c r="I51" s="112" t="s">
        <v>2</v>
      </c>
      <c r="J51" s="110">
        <v>17.63</v>
      </c>
      <c r="K51" s="113">
        <v>4169.5</v>
      </c>
    </row>
    <row r="52" spans="2:12" ht="47.25" x14ac:dyDescent="0.25">
      <c r="B52" s="105" t="s">
        <v>106</v>
      </c>
      <c r="C52" s="106" t="s">
        <v>0</v>
      </c>
      <c r="D52" s="107" t="s">
        <v>57</v>
      </c>
      <c r="E52" s="108" t="s">
        <v>58</v>
      </c>
      <c r="F52" s="109" t="s">
        <v>59</v>
      </c>
      <c r="G52" s="110">
        <v>724.6</v>
      </c>
      <c r="H52" s="111">
        <v>15.77</v>
      </c>
      <c r="I52" s="112" t="s">
        <v>2</v>
      </c>
      <c r="J52" s="110">
        <v>20.010000000000002</v>
      </c>
      <c r="K52" s="113">
        <v>14499.25</v>
      </c>
    </row>
    <row r="53" spans="2:12" ht="63" x14ac:dyDescent="0.25">
      <c r="B53" s="105" t="s">
        <v>107</v>
      </c>
      <c r="C53" s="106" t="s">
        <v>0</v>
      </c>
      <c r="D53" s="107" t="s">
        <v>110</v>
      </c>
      <c r="E53" s="108" t="s">
        <v>111</v>
      </c>
      <c r="F53" s="109" t="s">
        <v>59</v>
      </c>
      <c r="G53" s="110">
        <v>85.4</v>
      </c>
      <c r="H53" s="111">
        <v>17.12</v>
      </c>
      <c r="I53" s="112" t="s">
        <v>2</v>
      </c>
      <c r="J53" s="110">
        <v>21.72</v>
      </c>
      <c r="K53" s="113">
        <v>1854.89</v>
      </c>
    </row>
    <row r="54" spans="2:12" ht="47.25" x14ac:dyDescent="0.25">
      <c r="B54" s="105" t="s">
        <v>108</v>
      </c>
      <c r="C54" s="106" t="s">
        <v>0</v>
      </c>
      <c r="D54" s="107" t="s">
        <v>62</v>
      </c>
      <c r="E54" s="108" t="s">
        <v>63</v>
      </c>
      <c r="F54" s="109" t="s">
        <v>59</v>
      </c>
      <c r="G54" s="110">
        <v>410.9</v>
      </c>
      <c r="H54" s="111">
        <v>18.47</v>
      </c>
      <c r="I54" s="112" t="s">
        <v>2</v>
      </c>
      <c r="J54" s="110">
        <v>23.43</v>
      </c>
      <c r="K54" s="113">
        <v>9627.39</v>
      </c>
    </row>
    <row r="55" spans="2:12" ht="63" x14ac:dyDescent="0.25">
      <c r="B55" s="105" t="s">
        <v>109</v>
      </c>
      <c r="C55" s="106" t="s">
        <v>0</v>
      </c>
      <c r="D55" s="107" t="s">
        <v>605</v>
      </c>
      <c r="E55" s="108" t="s">
        <v>606</v>
      </c>
      <c r="F55" s="109" t="s">
        <v>27</v>
      </c>
      <c r="G55" s="110">
        <v>33.6</v>
      </c>
      <c r="H55" s="111">
        <v>477.75</v>
      </c>
      <c r="I55" s="112" t="s">
        <v>2</v>
      </c>
      <c r="J55" s="110">
        <v>606.12</v>
      </c>
      <c r="K55" s="113">
        <v>20365.63</v>
      </c>
    </row>
    <row r="56" spans="2:12" ht="15.75" x14ac:dyDescent="0.25">
      <c r="B56" s="105" t="s">
        <v>112</v>
      </c>
      <c r="C56" s="106"/>
      <c r="D56" s="107"/>
      <c r="E56" s="108" t="s">
        <v>113</v>
      </c>
      <c r="F56" s="109" t="s">
        <v>1</v>
      </c>
      <c r="G56" s="110">
        <v>0</v>
      </c>
      <c r="H56" s="111"/>
      <c r="I56" s="112" t="s">
        <v>2</v>
      </c>
      <c r="J56" s="110">
        <v>0</v>
      </c>
      <c r="K56" s="113">
        <v>99916.77</v>
      </c>
    </row>
    <row r="57" spans="2:12" ht="63" x14ac:dyDescent="0.25">
      <c r="B57" s="105" t="s">
        <v>114</v>
      </c>
      <c r="C57" s="106" t="s">
        <v>0</v>
      </c>
      <c r="D57" s="107" t="s">
        <v>115</v>
      </c>
      <c r="E57" s="108" t="s">
        <v>116</v>
      </c>
      <c r="F57" s="109" t="s">
        <v>14</v>
      </c>
      <c r="G57" s="110">
        <v>353.4</v>
      </c>
      <c r="H57" s="111">
        <v>179.75</v>
      </c>
      <c r="I57" s="112" t="s">
        <v>2</v>
      </c>
      <c r="J57" s="110">
        <v>228.05</v>
      </c>
      <c r="K57" s="113">
        <v>80592.87</v>
      </c>
    </row>
    <row r="58" spans="2:12" ht="63" x14ac:dyDescent="0.25">
      <c r="B58" s="105" t="s">
        <v>607</v>
      </c>
      <c r="C58" s="106" t="s">
        <v>0</v>
      </c>
      <c r="D58" s="107" t="s">
        <v>605</v>
      </c>
      <c r="E58" s="108" t="s">
        <v>606</v>
      </c>
      <c r="F58" s="109" t="s">
        <v>27</v>
      </c>
      <c r="G58" s="110">
        <v>19.899999999999999</v>
      </c>
      <c r="H58" s="111">
        <v>477.75</v>
      </c>
      <c r="I58" s="112" t="s">
        <v>2</v>
      </c>
      <c r="J58" s="110">
        <v>606.12</v>
      </c>
      <c r="K58" s="113">
        <v>12061.79</v>
      </c>
    </row>
    <row r="59" spans="2:12" ht="63" x14ac:dyDescent="0.25">
      <c r="B59" s="105" t="s">
        <v>608</v>
      </c>
      <c r="C59" s="106" t="s">
        <v>0</v>
      </c>
      <c r="D59" s="107" t="s">
        <v>609</v>
      </c>
      <c r="E59" s="108" t="s">
        <v>610</v>
      </c>
      <c r="F59" s="109" t="s">
        <v>14</v>
      </c>
      <c r="G59" s="110">
        <v>193.45</v>
      </c>
      <c r="H59" s="111">
        <v>29.59</v>
      </c>
      <c r="I59" s="112" t="s">
        <v>2</v>
      </c>
      <c r="J59" s="110">
        <v>37.54</v>
      </c>
      <c r="K59" s="113">
        <v>7262.11</v>
      </c>
    </row>
    <row r="60" spans="2:12" ht="15.75" x14ac:dyDescent="0.25">
      <c r="B60" s="105" t="s">
        <v>117</v>
      </c>
      <c r="C60" s="106"/>
      <c r="D60" s="107"/>
      <c r="E60" s="108" t="s">
        <v>118</v>
      </c>
      <c r="F60" s="109" t="s">
        <v>1</v>
      </c>
      <c r="G60" s="110">
        <v>0</v>
      </c>
      <c r="H60" s="111"/>
      <c r="I60" s="112" t="s">
        <v>2</v>
      </c>
      <c r="J60" s="110">
        <v>0</v>
      </c>
      <c r="K60" s="113">
        <v>8969.2999999999993</v>
      </c>
    </row>
    <row r="61" spans="2:12" ht="31.5" x14ac:dyDescent="0.25">
      <c r="B61" s="105" t="s">
        <v>119</v>
      </c>
      <c r="C61" s="106" t="s">
        <v>0</v>
      </c>
      <c r="D61" s="107" t="s">
        <v>120</v>
      </c>
      <c r="E61" s="108" t="s">
        <v>121</v>
      </c>
      <c r="F61" s="109" t="s">
        <v>14</v>
      </c>
      <c r="G61" s="110">
        <v>77.150000000000006</v>
      </c>
      <c r="H61" s="111">
        <v>38.07</v>
      </c>
      <c r="I61" s="112" t="s">
        <v>2</v>
      </c>
      <c r="J61" s="110">
        <v>48.3</v>
      </c>
      <c r="K61" s="113">
        <v>3726.35</v>
      </c>
      <c r="L61" s="6">
        <f>K61</f>
        <v>3726.35</v>
      </c>
    </row>
    <row r="62" spans="2:12" ht="47.25" x14ac:dyDescent="0.25">
      <c r="B62" s="105" t="s">
        <v>611</v>
      </c>
      <c r="C62" s="106" t="s">
        <v>0</v>
      </c>
      <c r="D62" s="107" t="s">
        <v>612</v>
      </c>
      <c r="E62" s="108" t="s">
        <v>613</v>
      </c>
      <c r="F62" s="109" t="s">
        <v>14</v>
      </c>
      <c r="G62" s="110">
        <v>70.95</v>
      </c>
      <c r="H62" s="111">
        <v>38.619999999999997</v>
      </c>
      <c r="I62" s="112" t="s">
        <v>2</v>
      </c>
      <c r="J62" s="110">
        <v>49</v>
      </c>
      <c r="K62" s="113">
        <v>3476.55</v>
      </c>
    </row>
    <row r="63" spans="2:12" ht="63" x14ac:dyDescent="0.25">
      <c r="B63" s="105" t="s">
        <v>614</v>
      </c>
      <c r="C63" s="106" t="s">
        <v>0</v>
      </c>
      <c r="D63" s="107" t="s">
        <v>615</v>
      </c>
      <c r="E63" s="108" t="s">
        <v>616</v>
      </c>
      <c r="F63" s="109" t="s">
        <v>21</v>
      </c>
      <c r="G63" s="110">
        <v>30</v>
      </c>
      <c r="H63" s="111">
        <v>46.41</v>
      </c>
      <c r="I63" s="112" t="s">
        <v>2</v>
      </c>
      <c r="J63" s="110">
        <v>58.88</v>
      </c>
      <c r="K63" s="113">
        <v>1766.4</v>
      </c>
      <c r="L63" s="6">
        <f>K63</f>
        <v>1766.4</v>
      </c>
    </row>
    <row r="64" spans="2:12" ht="15.75" x14ac:dyDescent="0.25">
      <c r="B64" s="105" t="s">
        <v>122</v>
      </c>
      <c r="C64" s="106"/>
      <c r="D64" s="107"/>
      <c r="E64" s="108" t="s">
        <v>123</v>
      </c>
      <c r="F64" s="109" t="s">
        <v>1</v>
      </c>
      <c r="G64" s="110">
        <v>0</v>
      </c>
      <c r="H64" s="111"/>
      <c r="I64" s="112" t="s">
        <v>2</v>
      </c>
      <c r="J64" s="110">
        <v>0</v>
      </c>
      <c r="K64" s="113">
        <v>38423.35</v>
      </c>
    </row>
    <row r="65" spans="2:12" ht="63" x14ac:dyDescent="0.25">
      <c r="B65" s="105" t="s">
        <v>124</v>
      </c>
      <c r="C65" s="106" t="s">
        <v>0</v>
      </c>
      <c r="D65" s="107" t="s">
        <v>617</v>
      </c>
      <c r="E65" s="108" t="s">
        <v>618</v>
      </c>
      <c r="F65" s="109" t="s">
        <v>14</v>
      </c>
      <c r="G65" s="110">
        <v>413.51</v>
      </c>
      <c r="H65" s="111">
        <v>73.239999999999995</v>
      </c>
      <c r="I65" s="112" t="s">
        <v>2</v>
      </c>
      <c r="J65" s="110">
        <v>92.92</v>
      </c>
      <c r="K65" s="113">
        <v>38423.35</v>
      </c>
      <c r="L65" s="6">
        <f>K65</f>
        <v>38423.35</v>
      </c>
    </row>
    <row r="66" spans="2:12" ht="15.75" x14ac:dyDescent="0.25">
      <c r="B66" s="105" t="s">
        <v>125</v>
      </c>
      <c r="C66" s="106"/>
      <c r="D66" s="107"/>
      <c r="E66" s="108" t="s">
        <v>126</v>
      </c>
      <c r="F66" s="109" t="s">
        <v>1</v>
      </c>
      <c r="G66" s="110">
        <v>0</v>
      </c>
      <c r="H66" s="111"/>
      <c r="I66" s="112" t="s">
        <v>2</v>
      </c>
      <c r="J66" s="110">
        <v>0</v>
      </c>
      <c r="K66" s="113">
        <v>9234.82</v>
      </c>
    </row>
    <row r="67" spans="2:12" ht="31.5" x14ac:dyDescent="0.25">
      <c r="B67" s="105" t="s">
        <v>127</v>
      </c>
      <c r="C67" s="106" t="s">
        <v>0</v>
      </c>
      <c r="D67" s="107" t="s">
        <v>128</v>
      </c>
      <c r="E67" s="108" t="s">
        <v>129</v>
      </c>
      <c r="F67" s="109" t="s">
        <v>21</v>
      </c>
      <c r="G67" s="110">
        <v>16.2</v>
      </c>
      <c r="H67" s="111">
        <v>91.95</v>
      </c>
      <c r="I67" s="112" t="s">
        <v>2</v>
      </c>
      <c r="J67" s="110">
        <v>116.66</v>
      </c>
      <c r="K67" s="113">
        <v>1889.89</v>
      </c>
    </row>
    <row r="68" spans="2:12" ht="31.5" x14ac:dyDescent="0.25">
      <c r="B68" s="105" t="s">
        <v>130</v>
      </c>
      <c r="C68" s="106" t="s">
        <v>0</v>
      </c>
      <c r="D68" s="107" t="s">
        <v>131</v>
      </c>
      <c r="E68" s="108" t="s">
        <v>132</v>
      </c>
      <c r="F68" s="109" t="s">
        <v>21</v>
      </c>
      <c r="G68" s="110">
        <v>4.8</v>
      </c>
      <c r="H68" s="111">
        <v>116.54</v>
      </c>
      <c r="I68" s="112" t="s">
        <v>2</v>
      </c>
      <c r="J68" s="110">
        <v>147.85</v>
      </c>
      <c r="K68" s="113">
        <v>709.68</v>
      </c>
    </row>
    <row r="69" spans="2:12" ht="31.5" x14ac:dyDescent="0.25">
      <c r="B69" s="105" t="s">
        <v>133</v>
      </c>
      <c r="C69" s="106" t="s">
        <v>0</v>
      </c>
      <c r="D69" s="107" t="s">
        <v>134</v>
      </c>
      <c r="E69" s="108" t="s">
        <v>135</v>
      </c>
      <c r="F69" s="109" t="s">
        <v>21</v>
      </c>
      <c r="G69" s="110">
        <v>8.4</v>
      </c>
      <c r="H69" s="111">
        <v>53.32</v>
      </c>
      <c r="I69" s="112" t="s">
        <v>2</v>
      </c>
      <c r="J69" s="110">
        <v>67.650000000000006</v>
      </c>
      <c r="K69" s="113">
        <v>568.26</v>
      </c>
    </row>
    <row r="70" spans="2:12" ht="31.5" x14ac:dyDescent="0.25">
      <c r="B70" s="105" t="s">
        <v>136</v>
      </c>
      <c r="C70" s="106" t="s">
        <v>0</v>
      </c>
      <c r="D70" s="107" t="s">
        <v>137</v>
      </c>
      <c r="E70" s="108" t="s">
        <v>138</v>
      </c>
      <c r="F70" s="109" t="s">
        <v>21</v>
      </c>
      <c r="G70" s="110">
        <v>22</v>
      </c>
      <c r="H70" s="111">
        <v>68.12</v>
      </c>
      <c r="I70" s="112" t="s">
        <v>2</v>
      </c>
      <c r="J70" s="110">
        <v>86.42</v>
      </c>
      <c r="K70" s="113">
        <v>1901.24</v>
      </c>
    </row>
    <row r="71" spans="2:12" ht="31.5" x14ac:dyDescent="0.25">
      <c r="B71" s="105" t="s">
        <v>139</v>
      </c>
      <c r="C71" s="106" t="s">
        <v>0</v>
      </c>
      <c r="D71" s="107" t="s">
        <v>140</v>
      </c>
      <c r="E71" s="108" t="s">
        <v>141</v>
      </c>
      <c r="F71" s="109" t="s">
        <v>21</v>
      </c>
      <c r="G71" s="110">
        <v>8.4</v>
      </c>
      <c r="H71" s="111">
        <v>99.26</v>
      </c>
      <c r="I71" s="112" t="s">
        <v>2</v>
      </c>
      <c r="J71" s="110">
        <v>125.93</v>
      </c>
      <c r="K71" s="113">
        <v>1057.81</v>
      </c>
    </row>
    <row r="72" spans="2:12" ht="47.25" x14ac:dyDescent="0.25">
      <c r="B72" s="105" t="s">
        <v>142</v>
      </c>
      <c r="C72" s="106" t="s">
        <v>0</v>
      </c>
      <c r="D72" s="107" t="s">
        <v>143</v>
      </c>
      <c r="E72" s="108" t="s">
        <v>144</v>
      </c>
      <c r="F72" s="109" t="s">
        <v>21</v>
      </c>
      <c r="G72" s="110">
        <v>22</v>
      </c>
      <c r="H72" s="111">
        <v>111.35</v>
      </c>
      <c r="I72" s="112" t="s">
        <v>2</v>
      </c>
      <c r="J72" s="110">
        <v>141.27000000000001</v>
      </c>
      <c r="K72" s="113">
        <v>3107.94</v>
      </c>
      <c r="L72" s="6">
        <f>K72</f>
        <v>3107.94</v>
      </c>
    </row>
    <row r="73" spans="2:12" ht="15.75" x14ac:dyDescent="0.25">
      <c r="B73" s="105" t="s">
        <v>145</v>
      </c>
      <c r="C73" s="106"/>
      <c r="D73" s="107"/>
      <c r="E73" s="108" t="s">
        <v>146</v>
      </c>
      <c r="F73" s="109" t="s">
        <v>1</v>
      </c>
      <c r="G73" s="110">
        <v>0</v>
      </c>
      <c r="H73" s="111"/>
      <c r="I73" s="112" t="s">
        <v>2</v>
      </c>
      <c r="J73" s="110">
        <v>0</v>
      </c>
      <c r="K73" s="113">
        <v>36820.19</v>
      </c>
    </row>
    <row r="74" spans="2:12" ht="78.75" x14ac:dyDescent="0.25">
      <c r="B74" s="105" t="s">
        <v>147</v>
      </c>
      <c r="C74" s="106" t="s">
        <v>0</v>
      </c>
      <c r="D74" s="107" t="s">
        <v>619</v>
      </c>
      <c r="E74" s="108" t="s">
        <v>620</v>
      </c>
      <c r="F74" s="109" t="s">
        <v>14</v>
      </c>
      <c r="G74" s="110">
        <v>255.83</v>
      </c>
      <c r="H74" s="111">
        <v>45</v>
      </c>
      <c r="I74" s="112" t="s">
        <v>2</v>
      </c>
      <c r="J74" s="110">
        <v>57.09</v>
      </c>
      <c r="K74" s="113">
        <v>14605.33</v>
      </c>
    </row>
    <row r="75" spans="2:12" ht="78.75" x14ac:dyDescent="0.25">
      <c r="B75" s="105" t="s">
        <v>148</v>
      </c>
      <c r="C75" s="106" t="s">
        <v>0</v>
      </c>
      <c r="D75" s="107" t="s">
        <v>621</v>
      </c>
      <c r="E75" s="108" t="s">
        <v>622</v>
      </c>
      <c r="F75" s="109" t="s">
        <v>14</v>
      </c>
      <c r="G75" s="110">
        <v>255.83</v>
      </c>
      <c r="H75" s="111">
        <v>48.95</v>
      </c>
      <c r="I75" s="112" t="s">
        <v>2</v>
      </c>
      <c r="J75" s="110">
        <v>62.1</v>
      </c>
      <c r="K75" s="113">
        <v>15887.04</v>
      </c>
    </row>
    <row r="76" spans="2:12" ht="47.25" x14ac:dyDescent="0.25">
      <c r="B76" s="105" t="s">
        <v>149</v>
      </c>
      <c r="C76" s="106" t="s">
        <v>0</v>
      </c>
      <c r="D76" s="107" t="s">
        <v>150</v>
      </c>
      <c r="E76" s="108" t="s">
        <v>151</v>
      </c>
      <c r="F76" s="109" t="s">
        <v>21</v>
      </c>
      <c r="G76" s="110">
        <v>22.15</v>
      </c>
      <c r="H76" s="111">
        <v>77.86</v>
      </c>
      <c r="I76" s="112" t="s">
        <v>2</v>
      </c>
      <c r="J76" s="110">
        <v>98.78</v>
      </c>
      <c r="K76" s="113">
        <v>2187.98</v>
      </c>
    </row>
    <row r="77" spans="2:12" ht="47.25" x14ac:dyDescent="0.25">
      <c r="B77" s="105" t="s">
        <v>152</v>
      </c>
      <c r="C77" s="106" t="s">
        <v>0</v>
      </c>
      <c r="D77" s="107" t="s">
        <v>153</v>
      </c>
      <c r="E77" s="108" t="s">
        <v>154</v>
      </c>
      <c r="F77" s="109" t="s">
        <v>21</v>
      </c>
      <c r="G77" s="110">
        <v>44.3</v>
      </c>
      <c r="H77" s="111">
        <v>73.66</v>
      </c>
      <c r="I77" s="112" t="s">
        <v>2</v>
      </c>
      <c r="J77" s="110">
        <v>93.45</v>
      </c>
      <c r="K77" s="113">
        <v>4139.84</v>
      </c>
      <c r="L77" s="6">
        <f>K77</f>
        <v>4139.84</v>
      </c>
    </row>
    <row r="78" spans="2:12" ht="15.75" x14ac:dyDescent="0.25">
      <c r="B78" s="105" t="s">
        <v>155</v>
      </c>
      <c r="C78" s="106"/>
      <c r="D78" s="107"/>
      <c r="E78" s="108" t="s">
        <v>156</v>
      </c>
      <c r="F78" s="109" t="s">
        <v>1</v>
      </c>
      <c r="G78" s="110">
        <v>0</v>
      </c>
      <c r="H78" s="111"/>
      <c r="I78" s="112" t="s">
        <v>2</v>
      </c>
      <c r="J78" s="110">
        <v>0</v>
      </c>
      <c r="K78" s="113">
        <v>40484</v>
      </c>
    </row>
    <row r="79" spans="2:12" ht="15.75" x14ac:dyDescent="0.25">
      <c r="B79" s="105" t="s">
        <v>157</v>
      </c>
      <c r="C79" s="106"/>
      <c r="D79" s="107"/>
      <c r="E79" s="108" t="s">
        <v>158</v>
      </c>
      <c r="F79" s="109" t="s">
        <v>1</v>
      </c>
      <c r="G79" s="110">
        <v>0</v>
      </c>
      <c r="H79" s="111"/>
      <c r="I79" s="112" t="s">
        <v>2</v>
      </c>
      <c r="J79" s="110">
        <v>0</v>
      </c>
      <c r="K79" s="113">
        <v>15214.82</v>
      </c>
    </row>
    <row r="80" spans="2:12" ht="31.5" x14ac:dyDescent="0.25">
      <c r="B80" s="105" t="s">
        <v>159</v>
      </c>
      <c r="C80" s="106" t="s">
        <v>0</v>
      </c>
      <c r="D80" s="107" t="s">
        <v>623</v>
      </c>
      <c r="E80" s="108" t="s">
        <v>624</v>
      </c>
      <c r="F80" s="109" t="s">
        <v>14</v>
      </c>
      <c r="G80" s="110">
        <v>195</v>
      </c>
      <c r="H80" s="111">
        <v>2.19</v>
      </c>
      <c r="I80" s="112" t="s">
        <v>2</v>
      </c>
      <c r="J80" s="110">
        <v>2.78</v>
      </c>
      <c r="K80" s="113">
        <v>542.1</v>
      </c>
    </row>
    <row r="81" spans="2:12" ht="47.25" x14ac:dyDescent="0.25">
      <c r="B81" s="105" t="s">
        <v>160</v>
      </c>
      <c r="C81" s="106" t="s">
        <v>0</v>
      </c>
      <c r="D81" s="107" t="s">
        <v>78</v>
      </c>
      <c r="E81" s="108" t="s">
        <v>79</v>
      </c>
      <c r="F81" s="109" t="s">
        <v>27</v>
      </c>
      <c r="G81" s="110">
        <v>9.5</v>
      </c>
      <c r="H81" s="111">
        <v>103.46</v>
      </c>
      <c r="I81" s="112" t="s">
        <v>2</v>
      </c>
      <c r="J81" s="110">
        <v>131.26</v>
      </c>
      <c r="K81" s="113">
        <v>1246.97</v>
      </c>
    </row>
    <row r="82" spans="2:12" ht="78.75" x14ac:dyDescent="0.25">
      <c r="B82" s="105" t="s">
        <v>625</v>
      </c>
      <c r="C82" s="106" t="s">
        <v>0</v>
      </c>
      <c r="D82" s="107" t="s">
        <v>626</v>
      </c>
      <c r="E82" s="108" t="s">
        <v>627</v>
      </c>
      <c r="F82" s="109" t="s">
        <v>14</v>
      </c>
      <c r="G82" s="110">
        <v>195</v>
      </c>
      <c r="H82" s="111">
        <v>54.27</v>
      </c>
      <c r="I82" s="112" t="s">
        <v>2</v>
      </c>
      <c r="J82" s="110">
        <v>68.849999999999994</v>
      </c>
      <c r="K82" s="113">
        <v>13425.75</v>
      </c>
    </row>
    <row r="83" spans="2:12" ht="15.75" x14ac:dyDescent="0.25">
      <c r="B83" s="105" t="s">
        <v>161</v>
      </c>
      <c r="C83" s="106"/>
      <c r="D83" s="107"/>
      <c r="E83" s="108" t="s">
        <v>162</v>
      </c>
      <c r="F83" s="109" t="s">
        <v>1</v>
      </c>
      <c r="G83" s="110">
        <v>0</v>
      </c>
      <c r="H83" s="111"/>
      <c r="I83" s="112" t="s">
        <v>2</v>
      </c>
      <c r="J83" s="110">
        <v>0</v>
      </c>
      <c r="K83" s="113">
        <v>25269.18</v>
      </c>
    </row>
    <row r="84" spans="2:12" ht="63" x14ac:dyDescent="0.25">
      <c r="B84" s="105" t="s">
        <v>163</v>
      </c>
      <c r="C84" s="106" t="s">
        <v>0</v>
      </c>
      <c r="D84" s="107" t="s">
        <v>628</v>
      </c>
      <c r="E84" s="108" t="s">
        <v>629</v>
      </c>
      <c r="F84" s="109" t="s">
        <v>14</v>
      </c>
      <c r="G84" s="110">
        <v>322.37</v>
      </c>
      <c r="H84" s="111">
        <v>56.65</v>
      </c>
      <c r="I84" s="112" t="s">
        <v>2</v>
      </c>
      <c r="J84" s="110">
        <v>71.87</v>
      </c>
      <c r="K84" s="113">
        <v>23168.73</v>
      </c>
      <c r="L84" s="6">
        <f>K84</f>
        <v>23168.73</v>
      </c>
    </row>
    <row r="85" spans="2:12" ht="47.25" x14ac:dyDescent="0.25">
      <c r="B85" s="105" t="s">
        <v>164</v>
      </c>
      <c r="C85" s="106" t="s">
        <v>0</v>
      </c>
      <c r="D85" s="107" t="s">
        <v>165</v>
      </c>
      <c r="E85" s="108" t="s">
        <v>166</v>
      </c>
      <c r="F85" s="109" t="s">
        <v>21</v>
      </c>
      <c r="G85" s="110">
        <v>249.46</v>
      </c>
      <c r="H85" s="111">
        <v>6.64</v>
      </c>
      <c r="I85" s="112" t="s">
        <v>2</v>
      </c>
      <c r="J85" s="110">
        <v>8.42</v>
      </c>
      <c r="K85" s="113">
        <v>2100.4499999999998</v>
      </c>
    </row>
    <row r="86" spans="2:12" ht="15.75" x14ac:dyDescent="0.25">
      <c r="B86" s="105" t="s">
        <v>167</v>
      </c>
      <c r="C86" s="106"/>
      <c r="D86" s="107"/>
      <c r="E86" s="108" t="s">
        <v>168</v>
      </c>
      <c r="F86" s="109" t="s">
        <v>1</v>
      </c>
      <c r="G86" s="110">
        <v>0</v>
      </c>
      <c r="H86" s="111"/>
      <c r="I86" s="112" t="s">
        <v>2</v>
      </c>
      <c r="J86" s="110">
        <v>0</v>
      </c>
      <c r="K86" s="113">
        <v>54645.43</v>
      </c>
    </row>
    <row r="87" spans="2:12" ht="78.75" x14ac:dyDescent="0.25">
      <c r="B87" s="105" t="s">
        <v>169</v>
      </c>
      <c r="C87" s="106" t="s">
        <v>0</v>
      </c>
      <c r="D87" s="107" t="s">
        <v>170</v>
      </c>
      <c r="E87" s="108" t="s">
        <v>171</v>
      </c>
      <c r="F87" s="109" t="s">
        <v>172</v>
      </c>
      <c r="G87" s="110">
        <v>4</v>
      </c>
      <c r="H87" s="111">
        <v>617.29999999999995</v>
      </c>
      <c r="I87" s="112" t="s">
        <v>2</v>
      </c>
      <c r="J87" s="110">
        <v>783.17</v>
      </c>
      <c r="K87" s="113">
        <v>3132.68</v>
      </c>
    </row>
    <row r="88" spans="2:12" ht="78.75" x14ac:dyDescent="0.25">
      <c r="B88" s="105" t="s">
        <v>173</v>
      </c>
      <c r="C88" s="106" t="s">
        <v>0</v>
      </c>
      <c r="D88" s="107" t="s">
        <v>174</v>
      </c>
      <c r="E88" s="108" t="s">
        <v>175</v>
      </c>
      <c r="F88" s="109" t="s">
        <v>172</v>
      </c>
      <c r="G88" s="110">
        <v>3</v>
      </c>
      <c r="H88" s="111">
        <v>624.23</v>
      </c>
      <c r="I88" s="112" t="s">
        <v>2</v>
      </c>
      <c r="J88" s="110">
        <v>791.96</v>
      </c>
      <c r="K88" s="113">
        <v>2375.88</v>
      </c>
    </row>
    <row r="89" spans="2:12" ht="78.75" x14ac:dyDescent="0.25">
      <c r="B89" s="105" t="s">
        <v>176</v>
      </c>
      <c r="C89" s="106" t="s">
        <v>0</v>
      </c>
      <c r="D89" s="107" t="s">
        <v>177</v>
      </c>
      <c r="E89" s="108" t="s">
        <v>178</v>
      </c>
      <c r="F89" s="109" t="s">
        <v>172</v>
      </c>
      <c r="G89" s="110">
        <v>8</v>
      </c>
      <c r="H89" s="111">
        <v>631.15</v>
      </c>
      <c r="I89" s="112" t="s">
        <v>2</v>
      </c>
      <c r="J89" s="110">
        <v>800.74</v>
      </c>
      <c r="K89" s="113">
        <v>6405.92</v>
      </c>
    </row>
    <row r="90" spans="2:12" ht="47.25" x14ac:dyDescent="0.25">
      <c r="B90" s="105" t="s">
        <v>179</v>
      </c>
      <c r="C90" s="106" t="s">
        <v>180</v>
      </c>
      <c r="D90" s="107" t="s">
        <v>181</v>
      </c>
      <c r="E90" s="108" t="s">
        <v>598</v>
      </c>
      <c r="F90" s="109" t="s">
        <v>182</v>
      </c>
      <c r="G90" s="110">
        <v>7.56</v>
      </c>
      <c r="H90" s="111">
        <v>1172.44</v>
      </c>
      <c r="I90" s="112" t="s">
        <v>2</v>
      </c>
      <c r="J90" s="110">
        <v>1487.47</v>
      </c>
      <c r="K90" s="113">
        <v>11245.27</v>
      </c>
    </row>
    <row r="91" spans="2:12" ht="78.75" x14ac:dyDescent="0.25">
      <c r="B91" s="105" t="s">
        <v>183</v>
      </c>
      <c r="C91" s="106" t="s">
        <v>0</v>
      </c>
      <c r="D91" s="107" t="s">
        <v>184</v>
      </c>
      <c r="E91" s="108" t="s">
        <v>185</v>
      </c>
      <c r="F91" s="109" t="s">
        <v>14</v>
      </c>
      <c r="G91" s="110">
        <v>2.88</v>
      </c>
      <c r="H91" s="111">
        <v>809.54</v>
      </c>
      <c r="I91" s="112" t="s">
        <v>2</v>
      </c>
      <c r="J91" s="110">
        <v>1027.06</v>
      </c>
      <c r="K91" s="113">
        <v>2957.93</v>
      </c>
    </row>
    <row r="92" spans="2:12" ht="31.5" x14ac:dyDescent="0.25">
      <c r="B92" s="105" t="s">
        <v>186</v>
      </c>
      <c r="C92" s="106" t="s">
        <v>8</v>
      </c>
      <c r="D92" s="107" t="s">
        <v>187</v>
      </c>
      <c r="E92" s="108" t="s">
        <v>188</v>
      </c>
      <c r="F92" s="109" t="s">
        <v>10</v>
      </c>
      <c r="G92" s="110">
        <v>2.88</v>
      </c>
      <c r="H92" s="111">
        <v>193.67</v>
      </c>
      <c r="I92" s="112" t="s">
        <v>2</v>
      </c>
      <c r="J92" s="110">
        <v>245.71</v>
      </c>
      <c r="K92" s="113">
        <v>707.64</v>
      </c>
    </row>
    <row r="93" spans="2:12" ht="47.25" x14ac:dyDescent="0.25">
      <c r="B93" s="105" t="s">
        <v>189</v>
      </c>
      <c r="C93" s="106" t="s">
        <v>0</v>
      </c>
      <c r="D93" s="107" t="s">
        <v>630</v>
      </c>
      <c r="E93" s="108" t="s">
        <v>631</v>
      </c>
      <c r="F93" s="109" t="s">
        <v>14</v>
      </c>
      <c r="G93" s="110">
        <v>2.88</v>
      </c>
      <c r="H93" s="111">
        <v>412.55</v>
      </c>
      <c r="I93" s="112" t="s">
        <v>2</v>
      </c>
      <c r="J93" s="110">
        <v>523.4</v>
      </c>
      <c r="K93" s="113">
        <v>1507.39</v>
      </c>
    </row>
    <row r="94" spans="2:12" ht="78.75" x14ac:dyDescent="0.25">
      <c r="B94" s="105" t="s">
        <v>192</v>
      </c>
      <c r="C94" s="106" t="s">
        <v>0</v>
      </c>
      <c r="D94" s="107" t="s">
        <v>190</v>
      </c>
      <c r="E94" s="108" t="s">
        <v>191</v>
      </c>
      <c r="F94" s="109" t="s">
        <v>14</v>
      </c>
      <c r="G94" s="110">
        <v>23.36</v>
      </c>
      <c r="H94" s="111">
        <v>451.19</v>
      </c>
      <c r="I94" s="112" t="s">
        <v>2</v>
      </c>
      <c r="J94" s="110">
        <v>572.41999999999996</v>
      </c>
      <c r="K94" s="113">
        <v>13371.73</v>
      </c>
      <c r="L94" s="6">
        <f>K94</f>
        <v>13371.73</v>
      </c>
    </row>
    <row r="95" spans="2:12" ht="47.25" x14ac:dyDescent="0.25">
      <c r="B95" s="105" t="s">
        <v>196</v>
      </c>
      <c r="C95" s="106" t="s">
        <v>8</v>
      </c>
      <c r="D95" s="107" t="s">
        <v>193</v>
      </c>
      <c r="E95" s="108" t="s">
        <v>194</v>
      </c>
      <c r="F95" s="109" t="s">
        <v>195</v>
      </c>
      <c r="G95" s="110">
        <v>12</v>
      </c>
      <c r="H95" s="111">
        <v>66.209999999999994</v>
      </c>
      <c r="I95" s="112" t="s">
        <v>2</v>
      </c>
      <c r="J95" s="110">
        <v>84</v>
      </c>
      <c r="K95" s="113">
        <v>1008</v>
      </c>
    </row>
    <row r="96" spans="2:12" ht="47.25" x14ac:dyDescent="0.25">
      <c r="B96" s="105" t="s">
        <v>632</v>
      </c>
      <c r="C96" s="106" t="s">
        <v>0</v>
      </c>
      <c r="D96" s="107" t="s">
        <v>633</v>
      </c>
      <c r="E96" s="108" t="s">
        <v>634</v>
      </c>
      <c r="F96" s="109" t="s">
        <v>14</v>
      </c>
      <c r="G96" s="110">
        <v>14.4</v>
      </c>
      <c r="H96" s="111">
        <v>653.16999999999996</v>
      </c>
      <c r="I96" s="112" t="s">
        <v>2</v>
      </c>
      <c r="J96" s="110">
        <v>828.68</v>
      </c>
      <c r="K96" s="113">
        <v>11932.99</v>
      </c>
    </row>
    <row r="97" spans="2:11" ht="15.75" x14ac:dyDescent="0.25">
      <c r="B97" s="105" t="s">
        <v>197</v>
      </c>
      <c r="C97" s="106"/>
      <c r="D97" s="107"/>
      <c r="E97" s="108" t="s">
        <v>198</v>
      </c>
      <c r="F97" s="109" t="s">
        <v>1</v>
      </c>
      <c r="G97" s="110">
        <v>0</v>
      </c>
      <c r="H97" s="111"/>
      <c r="I97" s="112" t="s">
        <v>2</v>
      </c>
      <c r="J97" s="110">
        <v>0</v>
      </c>
      <c r="K97" s="113">
        <v>42768.77</v>
      </c>
    </row>
    <row r="98" spans="2:11" ht="15.75" x14ac:dyDescent="0.25">
      <c r="B98" s="105" t="s">
        <v>199</v>
      </c>
      <c r="C98" s="106"/>
      <c r="D98" s="107"/>
      <c r="E98" s="108" t="s">
        <v>200</v>
      </c>
      <c r="F98" s="109" t="s">
        <v>1</v>
      </c>
      <c r="G98" s="110">
        <v>0</v>
      </c>
      <c r="H98" s="111"/>
      <c r="I98" s="112" t="s">
        <v>2</v>
      </c>
      <c r="J98" s="110">
        <v>0</v>
      </c>
      <c r="K98" s="113">
        <v>1739.35</v>
      </c>
    </row>
    <row r="99" spans="2:11" ht="47.25" x14ac:dyDescent="0.25">
      <c r="B99" s="105" t="s">
        <v>201</v>
      </c>
      <c r="C99" s="106" t="s">
        <v>0</v>
      </c>
      <c r="D99" s="107" t="s">
        <v>202</v>
      </c>
      <c r="E99" s="108" t="s">
        <v>203</v>
      </c>
      <c r="F99" s="109" t="s">
        <v>172</v>
      </c>
      <c r="G99" s="110">
        <v>1</v>
      </c>
      <c r="H99" s="111">
        <v>164.51</v>
      </c>
      <c r="I99" s="112" t="s">
        <v>2</v>
      </c>
      <c r="J99" s="110">
        <v>208.71</v>
      </c>
      <c r="K99" s="113">
        <v>208.71</v>
      </c>
    </row>
    <row r="100" spans="2:11" ht="63" x14ac:dyDescent="0.25">
      <c r="B100" s="105" t="s">
        <v>204</v>
      </c>
      <c r="C100" s="106" t="s">
        <v>0</v>
      </c>
      <c r="D100" s="107" t="s">
        <v>205</v>
      </c>
      <c r="E100" s="108" t="s">
        <v>206</v>
      </c>
      <c r="F100" s="109" t="s">
        <v>172</v>
      </c>
      <c r="G100" s="110">
        <v>1</v>
      </c>
      <c r="H100" s="111">
        <v>714.72</v>
      </c>
      <c r="I100" s="112" t="s">
        <v>2</v>
      </c>
      <c r="J100" s="110">
        <v>906.77</v>
      </c>
      <c r="K100" s="113">
        <v>906.77</v>
      </c>
    </row>
    <row r="101" spans="2:11" ht="63" x14ac:dyDescent="0.25">
      <c r="B101" s="105" t="s">
        <v>207</v>
      </c>
      <c r="C101" s="106" t="s">
        <v>0</v>
      </c>
      <c r="D101" s="107" t="s">
        <v>208</v>
      </c>
      <c r="E101" s="108" t="s">
        <v>209</v>
      </c>
      <c r="F101" s="109" t="s">
        <v>172</v>
      </c>
      <c r="G101" s="110">
        <v>1</v>
      </c>
      <c r="H101" s="111">
        <v>491.74</v>
      </c>
      <c r="I101" s="112" t="s">
        <v>2</v>
      </c>
      <c r="J101" s="110">
        <v>623.87</v>
      </c>
      <c r="K101" s="113">
        <v>623.87</v>
      </c>
    </row>
    <row r="102" spans="2:11" ht="15.75" x14ac:dyDescent="0.25">
      <c r="B102" s="105" t="s">
        <v>210</v>
      </c>
      <c r="C102" s="106"/>
      <c r="D102" s="107"/>
      <c r="E102" s="108" t="s">
        <v>211</v>
      </c>
      <c r="F102" s="109" t="s">
        <v>1</v>
      </c>
      <c r="G102" s="110">
        <v>0</v>
      </c>
      <c r="H102" s="111"/>
      <c r="I102" s="112" t="s">
        <v>2</v>
      </c>
      <c r="J102" s="110">
        <v>0</v>
      </c>
      <c r="K102" s="113">
        <v>21838.62</v>
      </c>
    </row>
    <row r="103" spans="2:11" ht="47.25" x14ac:dyDescent="0.25">
      <c r="B103" s="105" t="s">
        <v>212</v>
      </c>
      <c r="C103" s="106" t="s">
        <v>0</v>
      </c>
      <c r="D103" s="107" t="s">
        <v>213</v>
      </c>
      <c r="E103" s="108" t="s">
        <v>214</v>
      </c>
      <c r="F103" s="109" t="s">
        <v>21</v>
      </c>
      <c r="G103" s="110">
        <v>181.2</v>
      </c>
      <c r="H103" s="111">
        <v>2.76</v>
      </c>
      <c r="I103" s="112" t="s">
        <v>2</v>
      </c>
      <c r="J103" s="110">
        <v>3.5</v>
      </c>
      <c r="K103" s="113">
        <v>634.20000000000005</v>
      </c>
    </row>
    <row r="104" spans="2:11" ht="47.25" x14ac:dyDescent="0.25">
      <c r="B104" s="105" t="s">
        <v>215</v>
      </c>
      <c r="C104" s="106" t="s">
        <v>0</v>
      </c>
      <c r="D104" s="107" t="s">
        <v>216</v>
      </c>
      <c r="E104" s="108" t="s">
        <v>217</v>
      </c>
      <c r="F104" s="109" t="s">
        <v>21</v>
      </c>
      <c r="G104" s="110">
        <v>637.29999999999995</v>
      </c>
      <c r="H104" s="111">
        <v>4</v>
      </c>
      <c r="I104" s="112" t="s">
        <v>2</v>
      </c>
      <c r="J104" s="110">
        <v>5.07</v>
      </c>
      <c r="K104" s="113">
        <v>3231.11</v>
      </c>
    </row>
    <row r="105" spans="2:11" ht="47.25" x14ac:dyDescent="0.25">
      <c r="B105" s="105" t="s">
        <v>218</v>
      </c>
      <c r="C105" s="106" t="s">
        <v>0</v>
      </c>
      <c r="D105" s="107" t="s">
        <v>219</v>
      </c>
      <c r="E105" s="108" t="s">
        <v>220</v>
      </c>
      <c r="F105" s="109" t="s">
        <v>21</v>
      </c>
      <c r="G105" s="110">
        <v>548.9</v>
      </c>
      <c r="H105" s="111">
        <v>6.5</v>
      </c>
      <c r="I105" s="112" t="s">
        <v>2</v>
      </c>
      <c r="J105" s="110">
        <v>8.25</v>
      </c>
      <c r="K105" s="113">
        <v>4528.43</v>
      </c>
    </row>
    <row r="106" spans="2:11" ht="47.25" x14ac:dyDescent="0.25">
      <c r="B106" s="105" t="s">
        <v>221</v>
      </c>
      <c r="C106" s="106" t="s">
        <v>0</v>
      </c>
      <c r="D106" s="107" t="s">
        <v>222</v>
      </c>
      <c r="E106" s="108" t="s">
        <v>223</v>
      </c>
      <c r="F106" s="109" t="s">
        <v>21</v>
      </c>
      <c r="G106" s="110">
        <v>106.7</v>
      </c>
      <c r="H106" s="111">
        <v>10.029999999999999</v>
      </c>
      <c r="I106" s="112" t="s">
        <v>2</v>
      </c>
      <c r="J106" s="110">
        <v>12.73</v>
      </c>
      <c r="K106" s="113">
        <v>1358.29</v>
      </c>
    </row>
    <row r="107" spans="2:11" ht="47.25" x14ac:dyDescent="0.25">
      <c r="B107" s="105" t="s">
        <v>224</v>
      </c>
      <c r="C107" s="106" t="s">
        <v>0</v>
      </c>
      <c r="D107" s="107" t="s">
        <v>225</v>
      </c>
      <c r="E107" s="108" t="s">
        <v>226</v>
      </c>
      <c r="F107" s="109" t="s">
        <v>21</v>
      </c>
      <c r="G107" s="110">
        <v>10.8</v>
      </c>
      <c r="H107" s="111">
        <v>23.84</v>
      </c>
      <c r="I107" s="112" t="s">
        <v>2</v>
      </c>
      <c r="J107" s="110">
        <v>30.25</v>
      </c>
      <c r="K107" s="113">
        <v>326.7</v>
      </c>
    </row>
    <row r="108" spans="2:11" ht="63" x14ac:dyDescent="0.25">
      <c r="B108" s="105" t="s">
        <v>227</v>
      </c>
      <c r="C108" s="106" t="s">
        <v>0</v>
      </c>
      <c r="D108" s="107" t="s">
        <v>228</v>
      </c>
      <c r="E108" s="108" t="s">
        <v>635</v>
      </c>
      <c r="F108" s="109" t="s">
        <v>21</v>
      </c>
      <c r="G108" s="110">
        <v>2.8</v>
      </c>
      <c r="H108" s="111">
        <v>26.9</v>
      </c>
      <c r="I108" s="112" t="s">
        <v>2</v>
      </c>
      <c r="J108" s="110">
        <v>34.130000000000003</v>
      </c>
      <c r="K108" s="113">
        <v>95.56</v>
      </c>
    </row>
    <row r="109" spans="2:11" ht="63" x14ac:dyDescent="0.25">
      <c r="B109" s="105" t="s">
        <v>229</v>
      </c>
      <c r="C109" s="106" t="s">
        <v>0</v>
      </c>
      <c r="D109" s="107" t="s">
        <v>230</v>
      </c>
      <c r="E109" s="108" t="s">
        <v>636</v>
      </c>
      <c r="F109" s="109" t="s">
        <v>21</v>
      </c>
      <c r="G109" s="110">
        <v>179.7</v>
      </c>
      <c r="H109" s="111">
        <v>51.16</v>
      </c>
      <c r="I109" s="112" t="s">
        <v>2</v>
      </c>
      <c r="J109" s="110">
        <v>64.91</v>
      </c>
      <c r="K109" s="113">
        <v>11664.33</v>
      </c>
    </row>
    <row r="110" spans="2:11" ht="15.75" x14ac:dyDescent="0.25">
      <c r="B110" s="105" t="s">
        <v>231</v>
      </c>
      <c r="C110" s="106"/>
      <c r="D110" s="107"/>
      <c r="E110" s="108" t="s">
        <v>232</v>
      </c>
      <c r="F110" s="109" t="s">
        <v>1</v>
      </c>
      <c r="G110" s="110">
        <v>0</v>
      </c>
      <c r="H110" s="111"/>
      <c r="I110" s="112" t="s">
        <v>2</v>
      </c>
      <c r="J110" s="110">
        <v>0</v>
      </c>
      <c r="K110" s="113">
        <v>4018</v>
      </c>
    </row>
    <row r="111" spans="2:11" ht="47.25" x14ac:dyDescent="0.25">
      <c r="B111" s="105" t="s">
        <v>233</v>
      </c>
      <c r="C111" s="106" t="s">
        <v>180</v>
      </c>
      <c r="D111" s="107" t="s">
        <v>234</v>
      </c>
      <c r="E111" s="108" t="s">
        <v>235</v>
      </c>
      <c r="F111" s="109" t="s">
        <v>21</v>
      </c>
      <c r="G111" s="110">
        <v>306.5</v>
      </c>
      <c r="H111" s="111">
        <v>9.61</v>
      </c>
      <c r="I111" s="112" t="s">
        <v>2</v>
      </c>
      <c r="J111" s="110">
        <v>12.19</v>
      </c>
      <c r="K111" s="113">
        <v>3736.24</v>
      </c>
    </row>
    <row r="112" spans="2:11" ht="47.25" x14ac:dyDescent="0.25">
      <c r="B112" s="105" t="s">
        <v>236</v>
      </c>
      <c r="C112" s="106" t="s">
        <v>0</v>
      </c>
      <c r="D112" s="107" t="s">
        <v>237</v>
      </c>
      <c r="E112" s="108" t="s">
        <v>238</v>
      </c>
      <c r="F112" s="109" t="s">
        <v>21</v>
      </c>
      <c r="G112" s="110">
        <v>6</v>
      </c>
      <c r="H112" s="111">
        <v>13.54</v>
      </c>
      <c r="I112" s="112" t="s">
        <v>2</v>
      </c>
      <c r="J112" s="110">
        <v>17.18</v>
      </c>
      <c r="K112" s="113">
        <v>103.08</v>
      </c>
    </row>
    <row r="113" spans="2:11" ht="47.25" x14ac:dyDescent="0.25">
      <c r="B113" s="105" t="s">
        <v>239</v>
      </c>
      <c r="C113" s="106" t="s">
        <v>0</v>
      </c>
      <c r="D113" s="107" t="s">
        <v>240</v>
      </c>
      <c r="E113" s="108" t="s">
        <v>637</v>
      </c>
      <c r="F113" s="109" t="s">
        <v>21</v>
      </c>
      <c r="G113" s="110">
        <v>2</v>
      </c>
      <c r="H113" s="111">
        <v>41.15</v>
      </c>
      <c r="I113" s="112" t="s">
        <v>2</v>
      </c>
      <c r="J113" s="110">
        <v>52.21</v>
      </c>
      <c r="K113" s="113">
        <v>104.42</v>
      </c>
    </row>
    <row r="114" spans="2:11" ht="47.25" x14ac:dyDescent="0.25">
      <c r="B114" s="105" t="s">
        <v>241</v>
      </c>
      <c r="C114" s="106" t="s">
        <v>0</v>
      </c>
      <c r="D114" s="107" t="s">
        <v>242</v>
      </c>
      <c r="E114" s="108" t="s">
        <v>638</v>
      </c>
      <c r="F114" s="109" t="s">
        <v>21</v>
      </c>
      <c r="G114" s="110">
        <v>2</v>
      </c>
      <c r="H114" s="111">
        <v>29.27</v>
      </c>
      <c r="I114" s="112" t="s">
        <v>2</v>
      </c>
      <c r="J114" s="110">
        <v>37.130000000000003</v>
      </c>
      <c r="K114" s="113">
        <v>74.260000000000005</v>
      </c>
    </row>
    <row r="115" spans="2:11" ht="15.75" x14ac:dyDescent="0.25">
      <c r="B115" s="105" t="s">
        <v>243</v>
      </c>
      <c r="C115" s="106"/>
      <c r="D115" s="107"/>
      <c r="E115" s="108" t="s">
        <v>244</v>
      </c>
      <c r="F115" s="109" t="s">
        <v>1</v>
      </c>
      <c r="G115" s="110">
        <v>0</v>
      </c>
      <c r="H115" s="111"/>
      <c r="I115" s="112" t="s">
        <v>2</v>
      </c>
      <c r="J115" s="110">
        <v>0</v>
      </c>
      <c r="K115" s="113">
        <v>1921.1</v>
      </c>
    </row>
    <row r="116" spans="2:11" ht="47.25" x14ac:dyDescent="0.25">
      <c r="B116" s="105" t="s">
        <v>245</v>
      </c>
      <c r="C116" s="106" t="s">
        <v>0</v>
      </c>
      <c r="D116" s="107" t="s">
        <v>246</v>
      </c>
      <c r="E116" s="108" t="s">
        <v>639</v>
      </c>
      <c r="F116" s="109" t="s">
        <v>172</v>
      </c>
      <c r="G116" s="110">
        <v>38</v>
      </c>
      <c r="H116" s="111">
        <v>27.72</v>
      </c>
      <c r="I116" s="112" t="s">
        <v>2</v>
      </c>
      <c r="J116" s="110">
        <v>35.17</v>
      </c>
      <c r="K116" s="113">
        <v>1336.46</v>
      </c>
    </row>
    <row r="117" spans="2:11" ht="31.5" x14ac:dyDescent="0.25">
      <c r="B117" s="105" t="s">
        <v>247</v>
      </c>
      <c r="C117" s="106" t="s">
        <v>0</v>
      </c>
      <c r="D117" s="107" t="s">
        <v>248</v>
      </c>
      <c r="E117" s="108" t="s">
        <v>640</v>
      </c>
      <c r="F117" s="109" t="s">
        <v>172</v>
      </c>
      <c r="G117" s="110">
        <v>36</v>
      </c>
      <c r="H117" s="111">
        <v>12.8</v>
      </c>
      <c r="I117" s="112" t="s">
        <v>2</v>
      </c>
      <c r="J117" s="110">
        <v>16.239999999999998</v>
      </c>
      <c r="K117" s="113">
        <v>584.64</v>
      </c>
    </row>
    <row r="118" spans="2:11" ht="15.75" x14ac:dyDescent="0.25">
      <c r="B118" s="105" t="s">
        <v>249</v>
      </c>
      <c r="C118" s="106"/>
      <c r="D118" s="107"/>
      <c r="E118" s="108" t="s">
        <v>250</v>
      </c>
      <c r="F118" s="109" t="s">
        <v>1</v>
      </c>
      <c r="G118" s="110">
        <v>0</v>
      </c>
      <c r="H118" s="111"/>
      <c r="I118" s="112" t="s">
        <v>2</v>
      </c>
      <c r="J118" s="110">
        <v>0</v>
      </c>
      <c r="K118" s="113">
        <v>7981.92</v>
      </c>
    </row>
    <row r="119" spans="2:11" ht="63" x14ac:dyDescent="0.25">
      <c r="B119" s="105" t="s">
        <v>251</v>
      </c>
      <c r="C119" s="106" t="s">
        <v>0</v>
      </c>
      <c r="D119" s="107" t="s">
        <v>252</v>
      </c>
      <c r="E119" s="108" t="s">
        <v>253</v>
      </c>
      <c r="F119" s="109" t="s">
        <v>172</v>
      </c>
      <c r="G119" s="110">
        <v>27</v>
      </c>
      <c r="H119" s="111">
        <v>159.62</v>
      </c>
      <c r="I119" s="112" t="s">
        <v>2</v>
      </c>
      <c r="J119" s="110">
        <v>202.51</v>
      </c>
      <c r="K119" s="113">
        <v>5467.77</v>
      </c>
    </row>
    <row r="120" spans="2:11" ht="31.5" x14ac:dyDescent="0.25">
      <c r="B120" s="105" t="s">
        <v>254</v>
      </c>
      <c r="C120" s="106" t="s">
        <v>0</v>
      </c>
      <c r="D120" s="107" t="s">
        <v>255</v>
      </c>
      <c r="E120" s="108" t="s">
        <v>256</v>
      </c>
      <c r="F120" s="109" t="s">
        <v>172</v>
      </c>
      <c r="G120" s="110">
        <v>54</v>
      </c>
      <c r="H120" s="111">
        <v>32.4</v>
      </c>
      <c r="I120" s="112" t="s">
        <v>2</v>
      </c>
      <c r="J120" s="110">
        <v>41.11</v>
      </c>
      <c r="K120" s="113">
        <v>2219.94</v>
      </c>
    </row>
    <row r="121" spans="2:11" ht="31.5" x14ac:dyDescent="0.25">
      <c r="B121" s="105" t="s">
        <v>257</v>
      </c>
      <c r="C121" s="106" t="s">
        <v>8</v>
      </c>
      <c r="D121" s="107" t="s">
        <v>258</v>
      </c>
      <c r="E121" s="108" t="s">
        <v>259</v>
      </c>
      <c r="F121" s="109" t="s">
        <v>260</v>
      </c>
      <c r="G121" s="110">
        <v>9</v>
      </c>
      <c r="H121" s="111">
        <v>7.68</v>
      </c>
      <c r="I121" s="112" t="s">
        <v>2</v>
      </c>
      <c r="J121" s="110">
        <v>9.74</v>
      </c>
      <c r="K121" s="113">
        <v>87.66</v>
      </c>
    </row>
    <row r="122" spans="2:11" ht="31.5" x14ac:dyDescent="0.25">
      <c r="B122" s="105" t="s">
        <v>261</v>
      </c>
      <c r="C122" s="106" t="s">
        <v>8</v>
      </c>
      <c r="D122" s="107" t="s">
        <v>262</v>
      </c>
      <c r="E122" s="108" t="s">
        <v>263</v>
      </c>
      <c r="F122" s="109" t="s">
        <v>260</v>
      </c>
      <c r="G122" s="110">
        <v>9</v>
      </c>
      <c r="H122" s="111">
        <v>18.09</v>
      </c>
      <c r="I122" s="112" t="s">
        <v>2</v>
      </c>
      <c r="J122" s="110">
        <v>22.95</v>
      </c>
      <c r="K122" s="113">
        <v>206.55</v>
      </c>
    </row>
    <row r="123" spans="2:11" ht="15.75" x14ac:dyDescent="0.25">
      <c r="B123" s="105" t="s">
        <v>264</v>
      </c>
      <c r="C123" s="106"/>
      <c r="D123" s="107"/>
      <c r="E123" s="108" t="s">
        <v>265</v>
      </c>
      <c r="F123" s="109" t="s">
        <v>1</v>
      </c>
      <c r="G123" s="110">
        <v>0</v>
      </c>
      <c r="H123" s="111"/>
      <c r="I123" s="112" t="s">
        <v>2</v>
      </c>
      <c r="J123" s="110">
        <v>0</v>
      </c>
      <c r="K123" s="113">
        <v>2400.9299999999998</v>
      </c>
    </row>
    <row r="124" spans="2:11" ht="47.25" x14ac:dyDescent="0.25">
      <c r="B124" s="105" t="s">
        <v>266</v>
      </c>
      <c r="C124" s="106" t="s">
        <v>0</v>
      </c>
      <c r="D124" s="107" t="s">
        <v>267</v>
      </c>
      <c r="E124" s="108" t="s">
        <v>268</v>
      </c>
      <c r="F124" s="109" t="s">
        <v>172</v>
      </c>
      <c r="G124" s="110">
        <v>4</v>
      </c>
      <c r="H124" s="111">
        <v>12.64</v>
      </c>
      <c r="I124" s="112" t="s">
        <v>2</v>
      </c>
      <c r="J124" s="110">
        <v>16.04</v>
      </c>
      <c r="K124" s="113">
        <v>64.16</v>
      </c>
    </row>
    <row r="125" spans="2:11" ht="31.5" x14ac:dyDescent="0.25">
      <c r="B125" s="105" t="s">
        <v>269</v>
      </c>
      <c r="C125" s="106" t="s">
        <v>8</v>
      </c>
      <c r="D125" s="107" t="s">
        <v>270</v>
      </c>
      <c r="E125" s="108" t="s">
        <v>271</v>
      </c>
      <c r="F125" s="109" t="s">
        <v>260</v>
      </c>
      <c r="G125" s="110">
        <v>1</v>
      </c>
      <c r="H125" s="111">
        <v>34.61</v>
      </c>
      <c r="I125" s="112" t="s">
        <v>2</v>
      </c>
      <c r="J125" s="110">
        <v>43.91</v>
      </c>
      <c r="K125" s="113">
        <v>43.91</v>
      </c>
    </row>
    <row r="126" spans="2:11" ht="31.5" x14ac:dyDescent="0.25">
      <c r="B126" s="105" t="s">
        <v>272</v>
      </c>
      <c r="C126" s="106" t="s">
        <v>0</v>
      </c>
      <c r="D126" s="107" t="s">
        <v>273</v>
      </c>
      <c r="E126" s="108" t="s">
        <v>274</v>
      </c>
      <c r="F126" s="109" t="s">
        <v>172</v>
      </c>
      <c r="G126" s="110">
        <v>4</v>
      </c>
      <c r="H126" s="111">
        <v>63.23</v>
      </c>
      <c r="I126" s="112" t="s">
        <v>2</v>
      </c>
      <c r="J126" s="110">
        <v>80.22</v>
      </c>
      <c r="K126" s="113">
        <v>320.88</v>
      </c>
    </row>
    <row r="127" spans="2:11" ht="31.5" x14ac:dyDescent="0.25">
      <c r="B127" s="105" t="s">
        <v>275</v>
      </c>
      <c r="C127" s="106" t="s">
        <v>0</v>
      </c>
      <c r="D127" s="107" t="s">
        <v>276</v>
      </c>
      <c r="E127" s="108" t="s">
        <v>277</v>
      </c>
      <c r="F127" s="109" t="s">
        <v>172</v>
      </c>
      <c r="G127" s="110">
        <v>3</v>
      </c>
      <c r="H127" s="111">
        <v>64.37</v>
      </c>
      <c r="I127" s="112" t="s">
        <v>2</v>
      </c>
      <c r="J127" s="110">
        <v>81.67</v>
      </c>
      <c r="K127" s="113">
        <v>245.01</v>
      </c>
    </row>
    <row r="128" spans="2:11" ht="31.5" x14ac:dyDescent="0.25">
      <c r="B128" s="105" t="s">
        <v>278</v>
      </c>
      <c r="C128" s="106" t="s">
        <v>0</v>
      </c>
      <c r="D128" s="107" t="s">
        <v>279</v>
      </c>
      <c r="E128" s="108" t="s">
        <v>280</v>
      </c>
      <c r="F128" s="109" t="s">
        <v>172</v>
      </c>
      <c r="G128" s="110">
        <v>1</v>
      </c>
      <c r="H128" s="111">
        <v>66.599999999999994</v>
      </c>
      <c r="I128" s="112" t="s">
        <v>2</v>
      </c>
      <c r="J128" s="110">
        <v>84.5</v>
      </c>
      <c r="K128" s="113">
        <v>84.5</v>
      </c>
    </row>
    <row r="129" spans="2:12" ht="31.5" x14ac:dyDescent="0.25">
      <c r="B129" s="105" t="s">
        <v>281</v>
      </c>
      <c r="C129" s="106" t="s">
        <v>8</v>
      </c>
      <c r="D129" s="107" t="s">
        <v>282</v>
      </c>
      <c r="E129" s="108" t="s">
        <v>283</v>
      </c>
      <c r="F129" s="109" t="s">
        <v>260</v>
      </c>
      <c r="G129" s="110">
        <v>2</v>
      </c>
      <c r="H129" s="111">
        <v>108.72</v>
      </c>
      <c r="I129" s="112" t="s">
        <v>2</v>
      </c>
      <c r="J129" s="110">
        <v>137.93</v>
      </c>
      <c r="K129" s="113">
        <v>275.86</v>
      </c>
    </row>
    <row r="130" spans="2:12" ht="47.25" x14ac:dyDescent="0.25">
      <c r="B130" s="105" t="s">
        <v>284</v>
      </c>
      <c r="C130" s="106" t="s">
        <v>0</v>
      </c>
      <c r="D130" s="107" t="s">
        <v>285</v>
      </c>
      <c r="E130" s="108" t="s">
        <v>286</v>
      </c>
      <c r="F130" s="109" t="s">
        <v>172</v>
      </c>
      <c r="G130" s="110">
        <v>1</v>
      </c>
      <c r="H130" s="111">
        <v>167.5</v>
      </c>
      <c r="I130" s="112" t="s">
        <v>2</v>
      </c>
      <c r="J130" s="110">
        <v>212.51</v>
      </c>
      <c r="K130" s="113">
        <v>212.51</v>
      </c>
    </row>
    <row r="131" spans="2:12" ht="31.5" x14ac:dyDescent="0.25">
      <c r="B131" s="105" t="s">
        <v>287</v>
      </c>
      <c r="C131" s="106" t="s">
        <v>8</v>
      </c>
      <c r="D131" s="107" t="s">
        <v>288</v>
      </c>
      <c r="E131" s="108" t="s">
        <v>289</v>
      </c>
      <c r="F131" s="109" t="s">
        <v>260</v>
      </c>
      <c r="G131" s="110">
        <v>2</v>
      </c>
      <c r="H131" s="111">
        <v>290.58999999999997</v>
      </c>
      <c r="I131" s="112" t="s">
        <v>2</v>
      </c>
      <c r="J131" s="110">
        <v>368.67</v>
      </c>
      <c r="K131" s="113">
        <v>737.34</v>
      </c>
    </row>
    <row r="132" spans="2:12" ht="31.5" x14ac:dyDescent="0.25">
      <c r="B132" s="105" t="s">
        <v>290</v>
      </c>
      <c r="C132" s="106" t="s">
        <v>8</v>
      </c>
      <c r="D132" s="107" t="s">
        <v>291</v>
      </c>
      <c r="E132" s="108" t="s">
        <v>292</v>
      </c>
      <c r="F132" s="109" t="s">
        <v>260</v>
      </c>
      <c r="G132" s="110">
        <v>3</v>
      </c>
      <c r="H132" s="111">
        <v>109.5</v>
      </c>
      <c r="I132" s="112" t="s">
        <v>2</v>
      </c>
      <c r="J132" s="110">
        <v>138.91999999999999</v>
      </c>
      <c r="K132" s="113">
        <v>416.76</v>
      </c>
    </row>
    <row r="133" spans="2:12" ht="15.75" x14ac:dyDescent="0.25">
      <c r="B133" s="105" t="s">
        <v>293</v>
      </c>
      <c r="C133" s="106"/>
      <c r="D133" s="107"/>
      <c r="E133" s="108" t="s">
        <v>294</v>
      </c>
      <c r="F133" s="109" t="s">
        <v>1</v>
      </c>
      <c r="G133" s="110">
        <v>0</v>
      </c>
      <c r="H133" s="111"/>
      <c r="I133" s="112" t="s">
        <v>2</v>
      </c>
      <c r="J133" s="110">
        <v>0</v>
      </c>
      <c r="K133" s="113">
        <v>2868.85</v>
      </c>
    </row>
    <row r="134" spans="2:12" ht="47.25" x14ac:dyDescent="0.25">
      <c r="B134" s="105" t="s">
        <v>295</v>
      </c>
      <c r="C134" s="106" t="s">
        <v>0</v>
      </c>
      <c r="D134" s="107" t="s">
        <v>296</v>
      </c>
      <c r="E134" s="108" t="s">
        <v>297</v>
      </c>
      <c r="F134" s="109" t="s">
        <v>172</v>
      </c>
      <c r="G134" s="110">
        <v>2</v>
      </c>
      <c r="H134" s="111">
        <v>28.57</v>
      </c>
      <c r="I134" s="112" t="s">
        <v>2</v>
      </c>
      <c r="J134" s="110">
        <v>36.25</v>
      </c>
      <c r="K134" s="113">
        <v>72.5</v>
      </c>
    </row>
    <row r="135" spans="2:12" ht="78.75" x14ac:dyDescent="0.25">
      <c r="B135" s="105" t="s">
        <v>298</v>
      </c>
      <c r="C135" s="106" t="s">
        <v>0</v>
      </c>
      <c r="D135" s="107" t="s">
        <v>299</v>
      </c>
      <c r="E135" s="108" t="s">
        <v>300</v>
      </c>
      <c r="F135" s="109" t="s">
        <v>172</v>
      </c>
      <c r="G135" s="110">
        <v>7</v>
      </c>
      <c r="H135" s="111">
        <v>220.94</v>
      </c>
      <c r="I135" s="112" t="s">
        <v>2</v>
      </c>
      <c r="J135" s="110">
        <v>280.31</v>
      </c>
      <c r="K135" s="113">
        <v>1962.17</v>
      </c>
    </row>
    <row r="136" spans="2:12" ht="47.25" x14ac:dyDescent="0.25">
      <c r="B136" s="105" t="s">
        <v>301</v>
      </c>
      <c r="C136" s="106" t="s">
        <v>0</v>
      </c>
      <c r="D136" s="107" t="s">
        <v>302</v>
      </c>
      <c r="E136" s="108" t="s">
        <v>303</v>
      </c>
      <c r="F136" s="109" t="s">
        <v>172</v>
      </c>
      <c r="G136" s="110">
        <v>3</v>
      </c>
      <c r="H136" s="111">
        <v>62.05</v>
      </c>
      <c r="I136" s="112" t="s">
        <v>2</v>
      </c>
      <c r="J136" s="110">
        <v>78.72</v>
      </c>
      <c r="K136" s="113">
        <v>236.16</v>
      </c>
    </row>
    <row r="137" spans="2:12" ht="47.25" x14ac:dyDescent="0.25">
      <c r="B137" s="105" t="s">
        <v>304</v>
      </c>
      <c r="C137" s="106" t="s">
        <v>0</v>
      </c>
      <c r="D137" s="107" t="s">
        <v>305</v>
      </c>
      <c r="E137" s="108" t="s">
        <v>306</v>
      </c>
      <c r="F137" s="109" t="s">
        <v>172</v>
      </c>
      <c r="G137" s="110">
        <v>2</v>
      </c>
      <c r="H137" s="111">
        <v>67.069999999999993</v>
      </c>
      <c r="I137" s="112" t="s">
        <v>2</v>
      </c>
      <c r="J137" s="110">
        <v>85.09</v>
      </c>
      <c r="K137" s="113">
        <v>170.18</v>
      </c>
      <c r="L137" s="6">
        <f>K137</f>
        <v>170.18</v>
      </c>
    </row>
    <row r="138" spans="2:12" ht="31.5" x14ac:dyDescent="0.25">
      <c r="B138" s="105" t="s">
        <v>307</v>
      </c>
      <c r="C138" s="106" t="s">
        <v>8</v>
      </c>
      <c r="D138" s="107" t="s">
        <v>308</v>
      </c>
      <c r="E138" s="108" t="s">
        <v>309</v>
      </c>
      <c r="F138" s="109" t="s">
        <v>260</v>
      </c>
      <c r="G138" s="110">
        <v>17</v>
      </c>
      <c r="H138" s="111">
        <v>12.31</v>
      </c>
      <c r="I138" s="112" t="s">
        <v>2</v>
      </c>
      <c r="J138" s="110">
        <v>15.62</v>
      </c>
      <c r="K138" s="113">
        <v>265.54000000000002</v>
      </c>
    </row>
    <row r="139" spans="2:12" ht="31.5" x14ac:dyDescent="0.25">
      <c r="B139" s="105" t="s">
        <v>310</v>
      </c>
      <c r="C139" s="106" t="s">
        <v>8</v>
      </c>
      <c r="D139" s="107" t="s">
        <v>311</v>
      </c>
      <c r="E139" s="108" t="s">
        <v>312</v>
      </c>
      <c r="F139" s="109" t="s">
        <v>260</v>
      </c>
      <c r="G139" s="110">
        <v>6</v>
      </c>
      <c r="H139" s="111">
        <v>21.32</v>
      </c>
      <c r="I139" s="112" t="s">
        <v>2</v>
      </c>
      <c r="J139" s="110">
        <v>27.05</v>
      </c>
      <c r="K139" s="113">
        <v>162.30000000000001</v>
      </c>
    </row>
    <row r="140" spans="2:12" ht="15.75" x14ac:dyDescent="0.25">
      <c r="B140" s="105" t="s">
        <v>313</v>
      </c>
      <c r="C140" s="106"/>
      <c r="D140" s="107"/>
      <c r="E140" s="108" t="s">
        <v>314</v>
      </c>
      <c r="F140" s="109" t="s">
        <v>1</v>
      </c>
      <c r="G140" s="110">
        <v>0</v>
      </c>
      <c r="H140" s="111"/>
      <c r="I140" s="112" t="s">
        <v>2</v>
      </c>
      <c r="J140" s="110">
        <v>0</v>
      </c>
      <c r="K140" s="113">
        <v>18483.47</v>
      </c>
    </row>
    <row r="141" spans="2:12" ht="15.75" x14ac:dyDescent="0.25">
      <c r="B141" s="105" t="s">
        <v>315</v>
      </c>
      <c r="C141" s="106"/>
      <c r="D141" s="107"/>
      <c r="E141" s="108" t="s">
        <v>316</v>
      </c>
      <c r="F141" s="109" t="s">
        <v>1</v>
      </c>
      <c r="G141" s="110">
        <v>0</v>
      </c>
      <c r="H141" s="111"/>
      <c r="I141" s="112" t="s">
        <v>2</v>
      </c>
      <c r="J141" s="110">
        <v>0</v>
      </c>
      <c r="K141" s="113">
        <v>7126.19</v>
      </c>
    </row>
    <row r="142" spans="2:12" ht="78.75" x14ac:dyDescent="0.25">
      <c r="B142" s="105" t="s">
        <v>317</v>
      </c>
      <c r="C142" s="106" t="s">
        <v>0</v>
      </c>
      <c r="D142" s="107" t="s">
        <v>318</v>
      </c>
      <c r="E142" s="108" t="s">
        <v>319</v>
      </c>
      <c r="F142" s="109" t="s">
        <v>21</v>
      </c>
      <c r="G142" s="110">
        <v>52.68</v>
      </c>
      <c r="H142" s="111">
        <v>43.96</v>
      </c>
      <c r="I142" s="112" t="s">
        <v>2</v>
      </c>
      <c r="J142" s="110">
        <v>55.77</v>
      </c>
      <c r="K142" s="113">
        <v>2937.96</v>
      </c>
    </row>
    <row r="143" spans="2:12" ht="94.5" x14ac:dyDescent="0.25">
      <c r="B143" s="105" t="s">
        <v>320</v>
      </c>
      <c r="C143" s="106" t="s">
        <v>0</v>
      </c>
      <c r="D143" s="107" t="s">
        <v>321</v>
      </c>
      <c r="E143" s="108" t="s">
        <v>322</v>
      </c>
      <c r="F143" s="109" t="s">
        <v>21</v>
      </c>
      <c r="G143" s="110">
        <v>50.07</v>
      </c>
      <c r="H143" s="111">
        <v>43.68</v>
      </c>
      <c r="I143" s="112" t="s">
        <v>2</v>
      </c>
      <c r="J143" s="110">
        <v>55.42</v>
      </c>
      <c r="K143" s="113">
        <v>2774.88</v>
      </c>
    </row>
    <row r="144" spans="2:12" ht="94.5" x14ac:dyDescent="0.25">
      <c r="B144" s="105" t="s">
        <v>323</v>
      </c>
      <c r="C144" s="106" t="s">
        <v>0</v>
      </c>
      <c r="D144" s="107" t="s">
        <v>324</v>
      </c>
      <c r="E144" s="108" t="s">
        <v>325</v>
      </c>
      <c r="F144" s="109" t="s">
        <v>21</v>
      </c>
      <c r="G144" s="110">
        <v>19.95</v>
      </c>
      <c r="H144" s="111">
        <v>31.6</v>
      </c>
      <c r="I144" s="112" t="s">
        <v>2</v>
      </c>
      <c r="J144" s="110">
        <v>40.090000000000003</v>
      </c>
      <c r="K144" s="113">
        <v>799.8</v>
      </c>
    </row>
    <row r="145" spans="2:12" ht="78.75" x14ac:dyDescent="0.25">
      <c r="B145" s="105" t="s">
        <v>326</v>
      </c>
      <c r="C145" s="106" t="s">
        <v>0</v>
      </c>
      <c r="D145" s="107" t="s">
        <v>327</v>
      </c>
      <c r="E145" s="108" t="s">
        <v>328</v>
      </c>
      <c r="F145" s="109" t="s">
        <v>21</v>
      </c>
      <c r="G145" s="110">
        <v>1.1299999999999999</v>
      </c>
      <c r="H145" s="111">
        <v>46.55</v>
      </c>
      <c r="I145" s="112" t="s">
        <v>2</v>
      </c>
      <c r="J145" s="110">
        <v>59.06</v>
      </c>
      <c r="K145" s="113">
        <v>66.739999999999995</v>
      </c>
    </row>
    <row r="146" spans="2:12" ht="47.25" x14ac:dyDescent="0.25">
      <c r="B146" s="105" t="s">
        <v>329</v>
      </c>
      <c r="C146" s="106" t="s">
        <v>0</v>
      </c>
      <c r="D146" s="107" t="s">
        <v>330</v>
      </c>
      <c r="E146" s="108" t="s">
        <v>331</v>
      </c>
      <c r="F146" s="109" t="s">
        <v>21</v>
      </c>
      <c r="G146" s="110">
        <v>12.83</v>
      </c>
      <c r="H146" s="111">
        <v>33.590000000000003</v>
      </c>
      <c r="I146" s="112" t="s">
        <v>2</v>
      </c>
      <c r="J146" s="110">
        <v>42.62</v>
      </c>
      <c r="K146" s="113">
        <v>546.80999999999995</v>
      </c>
    </row>
    <row r="147" spans="2:12" ht="15.75" x14ac:dyDescent="0.25">
      <c r="B147" s="105" t="s">
        <v>332</v>
      </c>
      <c r="C147" s="106"/>
      <c r="D147" s="107"/>
      <c r="E147" s="108" t="s">
        <v>333</v>
      </c>
      <c r="F147" s="109" t="s">
        <v>1</v>
      </c>
      <c r="G147" s="110">
        <v>0</v>
      </c>
      <c r="H147" s="111"/>
      <c r="I147" s="112" t="s">
        <v>2</v>
      </c>
      <c r="J147" s="110">
        <v>0</v>
      </c>
      <c r="K147" s="113">
        <v>1191.24</v>
      </c>
    </row>
    <row r="148" spans="2:12" ht="47.25" x14ac:dyDescent="0.25">
      <c r="B148" s="105" t="s">
        <v>334</v>
      </c>
      <c r="C148" s="106" t="s">
        <v>0</v>
      </c>
      <c r="D148" s="107" t="s">
        <v>335</v>
      </c>
      <c r="E148" s="108" t="s">
        <v>336</v>
      </c>
      <c r="F148" s="109" t="s">
        <v>172</v>
      </c>
      <c r="G148" s="110">
        <v>8</v>
      </c>
      <c r="H148" s="111">
        <v>88.07</v>
      </c>
      <c r="I148" s="112" t="s">
        <v>2</v>
      </c>
      <c r="J148" s="110">
        <v>111.73</v>
      </c>
      <c r="K148" s="113">
        <v>893.84</v>
      </c>
    </row>
    <row r="149" spans="2:12" ht="47.25" x14ac:dyDescent="0.25">
      <c r="B149" s="105" t="s">
        <v>337</v>
      </c>
      <c r="C149" s="106" t="s">
        <v>0</v>
      </c>
      <c r="D149" s="107" t="s">
        <v>338</v>
      </c>
      <c r="E149" s="108" t="s">
        <v>339</v>
      </c>
      <c r="F149" s="109" t="s">
        <v>172</v>
      </c>
      <c r="G149" s="110">
        <v>1</v>
      </c>
      <c r="H149" s="111">
        <v>79.48</v>
      </c>
      <c r="I149" s="112" t="s">
        <v>2</v>
      </c>
      <c r="J149" s="110">
        <v>100.84</v>
      </c>
      <c r="K149" s="113">
        <v>100.84</v>
      </c>
    </row>
    <row r="150" spans="2:12" ht="31.5" x14ac:dyDescent="0.25">
      <c r="B150" s="105" t="s">
        <v>340</v>
      </c>
      <c r="C150" s="106" t="s">
        <v>0</v>
      </c>
      <c r="D150" s="107" t="s">
        <v>341</v>
      </c>
      <c r="E150" s="108" t="s">
        <v>342</v>
      </c>
      <c r="F150" s="109" t="s">
        <v>172</v>
      </c>
      <c r="G150" s="110">
        <v>1</v>
      </c>
      <c r="H150" s="111">
        <v>25.96</v>
      </c>
      <c r="I150" s="112" t="s">
        <v>2</v>
      </c>
      <c r="J150" s="110">
        <v>32.94</v>
      </c>
      <c r="K150" s="113">
        <v>32.94</v>
      </c>
    </row>
    <row r="151" spans="2:12" ht="31.5" x14ac:dyDescent="0.25">
      <c r="B151" s="105" t="s">
        <v>343</v>
      </c>
      <c r="C151" s="106" t="s">
        <v>0</v>
      </c>
      <c r="D151" s="107" t="s">
        <v>344</v>
      </c>
      <c r="E151" s="108" t="s">
        <v>345</v>
      </c>
      <c r="F151" s="109" t="s">
        <v>172</v>
      </c>
      <c r="G151" s="110">
        <v>1</v>
      </c>
      <c r="H151" s="111">
        <v>33.65</v>
      </c>
      <c r="I151" s="112" t="s">
        <v>2</v>
      </c>
      <c r="J151" s="110">
        <v>42.69</v>
      </c>
      <c r="K151" s="113">
        <v>42.69</v>
      </c>
    </row>
    <row r="152" spans="2:12" ht="47.25" x14ac:dyDescent="0.25">
      <c r="B152" s="105" t="s">
        <v>346</v>
      </c>
      <c r="C152" s="106" t="s">
        <v>0</v>
      </c>
      <c r="D152" s="107" t="s">
        <v>347</v>
      </c>
      <c r="E152" s="108" t="s">
        <v>348</v>
      </c>
      <c r="F152" s="109" t="s">
        <v>172</v>
      </c>
      <c r="G152" s="110">
        <v>1</v>
      </c>
      <c r="H152" s="111">
        <v>77.45</v>
      </c>
      <c r="I152" s="112" t="s">
        <v>2</v>
      </c>
      <c r="J152" s="110">
        <v>98.26</v>
      </c>
      <c r="K152" s="113">
        <v>98.26</v>
      </c>
    </row>
    <row r="153" spans="2:12" ht="31.5" x14ac:dyDescent="0.25">
      <c r="B153" s="105" t="s">
        <v>349</v>
      </c>
      <c r="C153" s="106" t="s">
        <v>8</v>
      </c>
      <c r="D153" s="107" t="s">
        <v>350</v>
      </c>
      <c r="E153" s="108" t="s">
        <v>351</v>
      </c>
      <c r="F153" s="109" t="s">
        <v>260</v>
      </c>
      <c r="G153" s="110">
        <v>1</v>
      </c>
      <c r="H153" s="111">
        <v>17.87</v>
      </c>
      <c r="I153" s="112" t="s">
        <v>2</v>
      </c>
      <c r="J153" s="110">
        <v>22.67</v>
      </c>
      <c r="K153" s="113">
        <v>22.67</v>
      </c>
    </row>
    <row r="154" spans="2:12" ht="15.75" x14ac:dyDescent="0.25">
      <c r="B154" s="105" t="s">
        <v>352</v>
      </c>
      <c r="C154" s="106"/>
      <c r="D154" s="107"/>
      <c r="E154" s="108" t="s">
        <v>353</v>
      </c>
      <c r="F154" s="109" t="s">
        <v>1</v>
      </c>
      <c r="G154" s="110">
        <v>0</v>
      </c>
      <c r="H154" s="111"/>
      <c r="I154" s="112" t="s">
        <v>2</v>
      </c>
      <c r="J154" s="110">
        <v>0</v>
      </c>
      <c r="K154" s="113">
        <v>10166.040000000001</v>
      </c>
    </row>
    <row r="155" spans="2:12" ht="31.5" x14ac:dyDescent="0.25">
      <c r="B155" s="105" t="s">
        <v>354</v>
      </c>
      <c r="C155" s="106" t="s">
        <v>8</v>
      </c>
      <c r="D155" s="107" t="s">
        <v>355</v>
      </c>
      <c r="E155" s="108" t="s">
        <v>356</v>
      </c>
      <c r="F155" s="109" t="s">
        <v>260</v>
      </c>
      <c r="G155" s="110">
        <v>1</v>
      </c>
      <c r="H155" s="111">
        <v>69.45</v>
      </c>
      <c r="I155" s="112" t="s">
        <v>2</v>
      </c>
      <c r="J155" s="110">
        <v>88.11</v>
      </c>
      <c r="K155" s="113">
        <v>88.11</v>
      </c>
    </row>
    <row r="156" spans="2:12" ht="31.5" x14ac:dyDescent="0.25">
      <c r="B156" s="105" t="s">
        <v>357</v>
      </c>
      <c r="C156" s="106" t="s">
        <v>0</v>
      </c>
      <c r="D156" s="107" t="s">
        <v>358</v>
      </c>
      <c r="E156" s="108" t="s">
        <v>359</v>
      </c>
      <c r="F156" s="109" t="s">
        <v>172</v>
      </c>
      <c r="G156" s="110">
        <v>5</v>
      </c>
      <c r="H156" s="111">
        <v>29.38</v>
      </c>
      <c r="I156" s="112" t="s">
        <v>2</v>
      </c>
      <c r="J156" s="110">
        <v>37.270000000000003</v>
      </c>
      <c r="K156" s="113">
        <v>186.35</v>
      </c>
    </row>
    <row r="157" spans="2:12" ht="31.5" x14ac:dyDescent="0.25">
      <c r="B157" s="105" t="s">
        <v>360</v>
      </c>
      <c r="C157" s="106" t="s">
        <v>0</v>
      </c>
      <c r="D157" s="107" t="s">
        <v>361</v>
      </c>
      <c r="E157" s="108" t="s">
        <v>362</v>
      </c>
      <c r="F157" s="109" t="s">
        <v>172</v>
      </c>
      <c r="G157" s="110">
        <v>7</v>
      </c>
      <c r="H157" s="111">
        <v>589.54</v>
      </c>
      <c r="I157" s="112" t="s">
        <v>2</v>
      </c>
      <c r="J157" s="110">
        <v>747.95</v>
      </c>
      <c r="K157" s="113">
        <v>5235.6499999999996</v>
      </c>
    </row>
    <row r="158" spans="2:12" ht="63" x14ac:dyDescent="0.25">
      <c r="B158" s="105" t="s">
        <v>363</v>
      </c>
      <c r="C158" s="106" t="s">
        <v>0</v>
      </c>
      <c r="D158" s="107" t="s">
        <v>364</v>
      </c>
      <c r="E158" s="108" t="s">
        <v>365</v>
      </c>
      <c r="F158" s="109" t="s">
        <v>172</v>
      </c>
      <c r="G158" s="110">
        <v>2</v>
      </c>
      <c r="H158" s="111">
        <v>610.36</v>
      </c>
      <c r="I158" s="112" t="s">
        <v>2</v>
      </c>
      <c r="J158" s="110">
        <v>774.36</v>
      </c>
      <c r="K158" s="113">
        <v>1548.72</v>
      </c>
      <c r="L158" s="6">
        <f>K158</f>
        <v>1548.72</v>
      </c>
    </row>
    <row r="159" spans="2:12" ht="78.75" x14ac:dyDescent="0.25">
      <c r="B159" s="105" t="s">
        <v>366</v>
      </c>
      <c r="C159" s="106" t="s">
        <v>0</v>
      </c>
      <c r="D159" s="107" t="s">
        <v>367</v>
      </c>
      <c r="E159" s="108" t="s">
        <v>368</v>
      </c>
      <c r="F159" s="109" t="s">
        <v>172</v>
      </c>
      <c r="G159" s="110">
        <v>8</v>
      </c>
      <c r="H159" s="111">
        <v>245.91</v>
      </c>
      <c r="I159" s="112" t="s">
        <v>2</v>
      </c>
      <c r="J159" s="110">
        <v>311.99</v>
      </c>
      <c r="K159" s="113">
        <v>2495.92</v>
      </c>
    </row>
    <row r="160" spans="2:12" ht="31.5" x14ac:dyDescent="0.25">
      <c r="B160" s="105" t="s">
        <v>369</v>
      </c>
      <c r="C160" s="106" t="s">
        <v>0</v>
      </c>
      <c r="D160" s="107" t="s">
        <v>370</v>
      </c>
      <c r="E160" s="108" t="s">
        <v>371</v>
      </c>
      <c r="F160" s="109" t="s">
        <v>172</v>
      </c>
      <c r="G160" s="110">
        <v>1</v>
      </c>
      <c r="H160" s="111">
        <v>481.82</v>
      </c>
      <c r="I160" s="112" t="s">
        <v>2</v>
      </c>
      <c r="J160" s="110">
        <v>611.29</v>
      </c>
      <c r="K160" s="113">
        <v>611.29</v>
      </c>
    </row>
    <row r="161" spans="2:12" ht="15.75" x14ac:dyDescent="0.25">
      <c r="B161" s="105" t="s">
        <v>372</v>
      </c>
      <c r="C161" s="106"/>
      <c r="D161" s="107"/>
      <c r="E161" s="108" t="s">
        <v>373</v>
      </c>
      <c r="F161" s="109" t="s">
        <v>1</v>
      </c>
      <c r="G161" s="110">
        <v>0</v>
      </c>
      <c r="H161" s="111"/>
      <c r="I161" s="112" t="s">
        <v>2</v>
      </c>
      <c r="J161" s="110">
        <v>0</v>
      </c>
      <c r="K161" s="113">
        <v>13827.35</v>
      </c>
    </row>
    <row r="162" spans="2:12" ht="15.75" x14ac:dyDescent="0.25">
      <c r="B162" s="105" t="s">
        <v>374</v>
      </c>
      <c r="C162" s="106"/>
      <c r="D162" s="107"/>
      <c r="E162" s="108" t="s">
        <v>375</v>
      </c>
      <c r="F162" s="109" t="s">
        <v>1</v>
      </c>
      <c r="G162" s="110">
        <v>0</v>
      </c>
      <c r="H162" s="111"/>
      <c r="I162" s="112" t="s">
        <v>2</v>
      </c>
      <c r="J162" s="110">
        <v>0</v>
      </c>
      <c r="K162" s="113">
        <v>1117.78</v>
      </c>
    </row>
    <row r="163" spans="2:12" ht="31.5" x14ac:dyDescent="0.25">
      <c r="B163" s="105" t="s">
        <v>376</v>
      </c>
      <c r="C163" s="106" t="s">
        <v>8</v>
      </c>
      <c r="D163" s="107" t="s">
        <v>377</v>
      </c>
      <c r="E163" s="108" t="s">
        <v>378</v>
      </c>
      <c r="F163" s="109" t="s">
        <v>260</v>
      </c>
      <c r="G163" s="110">
        <v>6</v>
      </c>
      <c r="H163" s="111">
        <v>107.66</v>
      </c>
      <c r="I163" s="112" t="s">
        <v>2</v>
      </c>
      <c r="J163" s="110">
        <v>136.59</v>
      </c>
      <c r="K163" s="113">
        <v>819.54</v>
      </c>
    </row>
    <row r="164" spans="2:12" ht="31.5" x14ac:dyDescent="0.25">
      <c r="B164" s="105" t="s">
        <v>379</v>
      </c>
      <c r="C164" s="106" t="s">
        <v>8</v>
      </c>
      <c r="D164" s="107" t="s">
        <v>380</v>
      </c>
      <c r="E164" s="108" t="s">
        <v>381</v>
      </c>
      <c r="F164" s="109" t="s">
        <v>260</v>
      </c>
      <c r="G164" s="110">
        <v>3</v>
      </c>
      <c r="H164" s="111">
        <v>32</v>
      </c>
      <c r="I164" s="112" t="s">
        <v>2</v>
      </c>
      <c r="J164" s="110">
        <v>40.6</v>
      </c>
      <c r="K164" s="113">
        <v>121.8</v>
      </c>
    </row>
    <row r="165" spans="2:12" ht="63" x14ac:dyDescent="0.25">
      <c r="B165" s="105" t="s">
        <v>382</v>
      </c>
      <c r="C165" s="106" t="s">
        <v>0</v>
      </c>
      <c r="D165" s="107" t="s">
        <v>383</v>
      </c>
      <c r="E165" s="108" t="s">
        <v>384</v>
      </c>
      <c r="F165" s="109" t="s">
        <v>172</v>
      </c>
      <c r="G165" s="110">
        <v>11</v>
      </c>
      <c r="H165" s="111">
        <v>12.64</v>
      </c>
      <c r="I165" s="112" t="s">
        <v>2</v>
      </c>
      <c r="J165" s="110">
        <v>16.04</v>
      </c>
      <c r="K165" s="113">
        <v>176.44</v>
      </c>
    </row>
    <row r="166" spans="2:12" ht="15.75" x14ac:dyDescent="0.25">
      <c r="B166" s="105" t="s">
        <v>385</v>
      </c>
      <c r="C166" s="106"/>
      <c r="D166" s="107"/>
      <c r="E166" s="108" t="s">
        <v>316</v>
      </c>
      <c r="F166" s="109" t="s">
        <v>1</v>
      </c>
      <c r="G166" s="110">
        <v>0</v>
      </c>
      <c r="H166" s="111"/>
      <c r="I166" s="112" t="s">
        <v>2</v>
      </c>
      <c r="J166" s="110">
        <v>0</v>
      </c>
      <c r="K166" s="113">
        <v>12709.57</v>
      </c>
    </row>
    <row r="167" spans="2:12" ht="75.75" customHeight="1" x14ac:dyDescent="0.25">
      <c r="B167" s="105" t="s">
        <v>386</v>
      </c>
      <c r="C167" s="106" t="s">
        <v>0</v>
      </c>
      <c r="D167" s="107" t="s">
        <v>387</v>
      </c>
      <c r="E167" s="108" t="s">
        <v>388</v>
      </c>
      <c r="F167" s="109" t="s">
        <v>21</v>
      </c>
      <c r="G167" s="110">
        <v>21.54</v>
      </c>
      <c r="H167" s="111">
        <v>59.69</v>
      </c>
      <c r="I167" s="112" t="s">
        <v>2</v>
      </c>
      <c r="J167" s="110">
        <v>75.73</v>
      </c>
      <c r="K167" s="113">
        <v>1631.22</v>
      </c>
    </row>
    <row r="168" spans="2:12" ht="94.5" x14ac:dyDescent="0.25">
      <c r="B168" s="105" t="s">
        <v>389</v>
      </c>
      <c r="C168" s="106" t="s">
        <v>0</v>
      </c>
      <c r="D168" s="107" t="s">
        <v>390</v>
      </c>
      <c r="E168" s="108" t="s">
        <v>391</v>
      </c>
      <c r="F168" s="109" t="s">
        <v>21</v>
      </c>
      <c r="G168" s="110">
        <v>13.91</v>
      </c>
      <c r="H168" s="111">
        <v>89.18</v>
      </c>
      <c r="I168" s="112" t="s">
        <v>2</v>
      </c>
      <c r="J168" s="110">
        <v>113.14</v>
      </c>
      <c r="K168" s="113">
        <v>1573.78</v>
      </c>
      <c r="L168" s="6">
        <f>K168</f>
        <v>1573.78</v>
      </c>
    </row>
    <row r="169" spans="2:12" ht="94.5" x14ac:dyDescent="0.25">
      <c r="B169" s="105" t="s">
        <v>392</v>
      </c>
      <c r="C169" s="106" t="s">
        <v>0</v>
      </c>
      <c r="D169" s="107" t="s">
        <v>393</v>
      </c>
      <c r="E169" s="108" t="s">
        <v>394</v>
      </c>
      <c r="F169" s="109" t="s">
        <v>21</v>
      </c>
      <c r="G169" s="110">
        <v>9.7899999999999991</v>
      </c>
      <c r="H169" s="111">
        <v>45.25</v>
      </c>
      <c r="I169" s="112" t="s">
        <v>2</v>
      </c>
      <c r="J169" s="110">
        <v>57.41</v>
      </c>
      <c r="K169" s="113">
        <v>562.04</v>
      </c>
    </row>
    <row r="170" spans="2:12" ht="94.5" x14ac:dyDescent="0.25">
      <c r="B170" s="105" t="s">
        <v>395</v>
      </c>
      <c r="C170" s="106" t="s">
        <v>0</v>
      </c>
      <c r="D170" s="107" t="s">
        <v>396</v>
      </c>
      <c r="E170" s="108" t="s">
        <v>397</v>
      </c>
      <c r="F170" s="109" t="s">
        <v>21</v>
      </c>
      <c r="G170" s="110">
        <v>94.66</v>
      </c>
      <c r="H170" s="111">
        <v>74.459999999999994</v>
      </c>
      <c r="I170" s="112" t="s">
        <v>2</v>
      </c>
      <c r="J170" s="110">
        <v>94.47</v>
      </c>
      <c r="K170" s="113">
        <v>8942.5300000000007</v>
      </c>
    </row>
    <row r="171" spans="2:12" ht="15.75" x14ac:dyDescent="0.25">
      <c r="B171" s="105" t="s">
        <v>398</v>
      </c>
      <c r="C171" s="106"/>
      <c r="D171" s="107"/>
      <c r="E171" s="108" t="s">
        <v>399</v>
      </c>
      <c r="F171" s="109" t="s">
        <v>1</v>
      </c>
      <c r="G171" s="110">
        <v>0</v>
      </c>
      <c r="H171" s="111"/>
      <c r="I171" s="112" t="s">
        <v>2</v>
      </c>
      <c r="J171" s="110">
        <v>0</v>
      </c>
      <c r="K171" s="113">
        <v>76019.22</v>
      </c>
    </row>
    <row r="172" spans="2:12" ht="15.75" x14ac:dyDescent="0.25">
      <c r="B172" s="105" t="s">
        <v>400</v>
      </c>
      <c r="C172" s="106"/>
      <c r="D172" s="107"/>
      <c r="E172" s="108" t="s">
        <v>401</v>
      </c>
      <c r="F172" s="109" t="s">
        <v>1</v>
      </c>
      <c r="G172" s="110">
        <v>0</v>
      </c>
      <c r="H172" s="111"/>
      <c r="I172" s="112" t="s">
        <v>2</v>
      </c>
      <c r="J172" s="110">
        <v>0</v>
      </c>
      <c r="K172" s="113">
        <v>59079.87</v>
      </c>
    </row>
    <row r="173" spans="2:12" ht="63" x14ac:dyDescent="0.25">
      <c r="B173" s="105" t="s">
        <v>402</v>
      </c>
      <c r="C173" s="106" t="s">
        <v>0</v>
      </c>
      <c r="D173" s="107" t="s">
        <v>403</v>
      </c>
      <c r="E173" s="108" t="s">
        <v>404</v>
      </c>
      <c r="F173" s="109" t="s">
        <v>14</v>
      </c>
      <c r="G173" s="110">
        <v>875.51</v>
      </c>
      <c r="H173" s="111">
        <v>3.69</v>
      </c>
      <c r="I173" s="112" t="s">
        <v>2</v>
      </c>
      <c r="J173" s="110">
        <v>4.68</v>
      </c>
      <c r="K173" s="113">
        <v>4097.3900000000003</v>
      </c>
    </row>
    <row r="174" spans="2:12" ht="94.5" x14ac:dyDescent="0.25">
      <c r="B174" s="105" t="s">
        <v>405</v>
      </c>
      <c r="C174" s="106" t="s">
        <v>0</v>
      </c>
      <c r="D174" s="107" t="s">
        <v>406</v>
      </c>
      <c r="E174" s="108" t="s">
        <v>407</v>
      </c>
      <c r="F174" s="109" t="s">
        <v>14</v>
      </c>
      <c r="G174" s="110">
        <v>205.45</v>
      </c>
      <c r="H174" s="111">
        <v>29.32</v>
      </c>
      <c r="I174" s="112" t="s">
        <v>2</v>
      </c>
      <c r="J174" s="110">
        <v>37.200000000000003</v>
      </c>
      <c r="K174" s="113">
        <v>7642.74</v>
      </c>
    </row>
    <row r="175" spans="2:12" ht="63" x14ac:dyDescent="0.25">
      <c r="B175" s="105" t="s">
        <v>408</v>
      </c>
      <c r="C175" s="106" t="s">
        <v>0</v>
      </c>
      <c r="D175" s="107" t="s">
        <v>409</v>
      </c>
      <c r="E175" s="108" t="s">
        <v>410</v>
      </c>
      <c r="F175" s="109" t="s">
        <v>14</v>
      </c>
      <c r="G175" s="110">
        <v>670.06</v>
      </c>
      <c r="H175" s="111">
        <v>55.69</v>
      </c>
      <c r="I175" s="112" t="s">
        <v>2</v>
      </c>
      <c r="J175" s="110">
        <v>70.650000000000006</v>
      </c>
      <c r="K175" s="113">
        <v>47339.74</v>
      </c>
      <c r="L175" s="6">
        <f>K175</f>
        <v>47339.74</v>
      </c>
    </row>
    <row r="176" spans="2:12" ht="15.75" x14ac:dyDescent="0.25">
      <c r="B176" s="105" t="s">
        <v>411</v>
      </c>
      <c r="C176" s="106"/>
      <c r="D176" s="107"/>
      <c r="E176" s="108" t="s">
        <v>162</v>
      </c>
      <c r="F176" s="109" t="s">
        <v>1</v>
      </c>
      <c r="G176" s="110">
        <v>0</v>
      </c>
      <c r="H176" s="111"/>
      <c r="I176" s="112" t="s">
        <v>2</v>
      </c>
      <c r="J176" s="110">
        <v>0</v>
      </c>
      <c r="K176" s="113">
        <v>16939.349999999999</v>
      </c>
    </row>
    <row r="177" spans="2:12" ht="63" x14ac:dyDescent="0.25">
      <c r="B177" s="105" t="s">
        <v>412</v>
      </c>
      <c r="C177" s="106" t="s">
        <v>0</v>
      </c>
      <c r="D177" s="107" t="s">
        <v>641</v>
      </c>
      <c r="E177" s="108" t="s">
        <v>642</v>
      </c>
      <c r="F177" s="109" t="s">
        <v>14</v>
      </c>
      <c r="G177" s="110">
        <v>205.45</v>
      </c>
      <c r="H177" s="111">
        <v>64.989999999999995</v>
      </c>
      <c r="I177" s="112" t="s">
        <v>2</v>
      </c>
      <c r="J177" s="110">
        <v>82.45</v>
      </c>
      <c r="K177" s="113">
        <v>16939.349999999999</v>
      </c>
    </row>
    <row r="178" spans="2:12" ht="15.75" x14ac:dyDescent="0.25">
      <c r="B178" s="105" t="s">
        <v>413</v>
      </c>
      <c r="C178" s="106"/>
      <c r="D178" s="107"/>
      <c r="E178" s="108" t="s">
        <v>414</v>
      </c>
      <c r="F178" s="109" t="s">
        <v>1</v>
      </c>
      <c r="G178" s="110">
        <v>0</v>
      </c>
      <c r="H178" s="111"/>
      <c r="I178" s="112" t="s">
        <v>2</v>
      </c>
      <c r="J178" s="110">
        <v>0</v>
      </c>
      <c r="K178" s="113">
        <v>24193.98</v>
      </c>
    </row>
    <row r="179" spans="2:12" ht="31.5" x14ac:dyDescent="0.25">
      <c r="B179" s="105" t="s">
        <v>415</v>
      </c>
      <c r="C179" s="106" t="s">
        <v>0</v>
      </c>
      <c r="D179" s="107" t="s">
        <v>416</v>
      </c>
      <c r="E179" s="108" t="s">
        <v>417</v>
      </c>
      <c r="F179" s="109" t="s">
        <v>14</v>
      </c>
      <c r="G179" s="110">
        <v>50.82</v>
      </c>
      <c r="H179" s="111">
        <v>35.03</v>
      </c>
      <c r="I179" s="112" t="s">
        <v>2</v>
      </c>
      <c r="J179" s="110">
        <v>44.44</v>
      </c>
      <c r="K179" s="113">
        <v>2258.44</v>
      </c>
      <c r="L179" s="6">
        <f>K179</f>
        <v>2258.44</v>
      </c>
    </row>
    <row r="180" spans="2:12" ht="47.25" x14ac:dyDescent="0.25">
      <c r="B180" s="105" t="s">
        <v>418</v>
      </c>
      <c r="C180" s="106" t="s">
        <v>0</v>
      </c>
      <c r="D180" s="107" t="s">
        <v>419</v>
      </c>
      <c r="E180" s="108" t="s">
        <v>420</v>
      </c>
      <c r="F180" s="109" t="s">
        <v>14</v>
      </c>
      <c r="G180" s="110">
        <v>353.4</v>
      </c>
      <c r="H180" s="111">
        <v>7.87</v>
      </c>
      <c r="I180" s="112" t="s">
        <v>2</v>
      </c>
      <c r="J180" s="110">
        <v>9.98</v>
      </c>
      <c r="K180" s="113">
        <v>3526.93</v>
      </c>
    </row>
    <row r="181" spans="2:12" ht="78.75" x14ac:dyDescent="0.25">
      <c r="B181" s="105" t="s">
        <v>421</v>
      </c>
      <c r="C181" s="106" t="s">
        <v>0</v>
      </c>
      <c r="D181" s="107" t="s">
        <v>422</v>
      </c>
      <c r="E181" s="108" t="s">
        <v>423</v>
      </c>
      <c r="F181" s="109" t="s">
        <v>14</v>
      </c>
      <c r="G181" s="110">
        <v>353.4</v>
      </c>
      <c r="H181" s="111">
        <v>41.06</v>
      </c>
      <c r="I181" s="112" t="s">
        <v>2</v>
      </c>
      <c r="J181" s="110">
        <v>52.09</v>
      </c>
      <c r="K181" s="113">
        <v>18408.61</v>
      </c>
    </row>
    <row r="182" spans="2:12" ht="15.75" x14ac:dyDescent="0.25">
      <c r="B182" s="105" t="s">
        <v>424</v>
      </c>
      <c r="C182" s="106"/>
      <c r="D182" s="107"/>
      <c r="E182" s="108" t="s">
        <v>425</v>
      </c>
      <c r="F182" s="109" t="s">
        <v>1</v>
      </c>
      <c r="G182" s="110">
        <v>0</v>
      </c>
      <c r="H182" s="111"/>
      <c r="I182" s="112" t="s">
        <v>2</v>
      </c>
      <c r="J182" s="110">
        <v>0</v>
      </c>
      <c r="K182" s="113">
        <v>24443.78</v>
      </c>
    </row>
    <row r="183" spans="2:12" ht="31.5" x14ac:dyDescent="0.25">
      <c r="B183" s="105" t="s">
        <v>426</v>
      </c>
      <c r="C183" s="106" t="s">
        <v>0</v>
      </c>
      <c r="D183" s="107" t="s">
        <v>427</v>
      </c>
      <c r="E183" s="108" t="s">
        <v>428</v>
      </c>
      <c r="F183" s="109" t="s">
        <v>14</v>
      </c>
      <c r="G183" s="110">
        <v>670.06</v>
      </c>
      <c r="H183" s="111">
        <v>12.4</v>
      </c>
      <c r="I183" s="112" t="s">
        <v>2</v>
      </c>
      <c r="J183" s="110">
        <v>15.73</v>
      </c>
      <c r="K183" s="113">
        <v>10540.04</v>
      </c>
      <c r="L183" s="6">
        <f>K183</f>
        <v>10540.04</v>
      </c>
    </row>
    <row r="184" spans="2:12" ht="31.5" x14ac:dyDescent="0.25">
      <c r="B184" s="105" t="s">
        <v>429</v>
      </c>
      <c r="C184" s="106" t="s">
        <v>0</v>
      </c>
      <c r="D184" s="107" t="s">
        <v>430</v>
      </c>
      <c r="E184" s="108" t="s">
        <v>431</v>
      </c>
      <c r="F184" s="109" t="s">
        <v>14</v>
      </c>
      <c r="G184" s="110">
        <v>670.06</v>
      </c>
      <c r="H184" s="111">
        <v>2.69</v>
      </c>
      <c r="I184" s="112" t="s">
        <v>2</v>
      </c>
      <c r="J184" s="110">
        <v>3.41</v>
      </c>
      <c r="K184" s="113">
        <v>2284.9</v>
      </c>
    </row>
    <row r="185" spans="2:12" ht="31.5" x14ac:dyDescent="0.25">
      <c r="B185" s="105" t="s">
        <v>432</v>
      </c>
      <c r="C185" s="106" t="s">
        <v>0</v>
      </c>
      <c r="D185" s="107" t="s">
        <v>433</v>
      </c>
      <c r="E185" s="108" t="s">
        <v>434</v>
      </c>
      <c r="F185" s="109" t="s">
        <v>14</v>
      </c>
      <c r="G185" s="110">
        <v>670.06</v>
      </c>
      <c r="H185" s="111">
        <v>13.67</v>
      </c>
      <c r="I185" s="112" t="s">
        <v>2</v>
      </c>
      <c r="J185" s="110">
        <v>17.34</v>
      </c>
      <c r="K185" s="113">
        <v>11618.84</v>
      </c>
    </row>
    <row r="186" spans="2:12" ht="15.75" x14ac:dyDescent="0.25">
      <c r="B186" s="105" t="s">
        <v>435</v>
      </c>
      <c r="C186" s="106"/>
      <c r="D186" s="107"/>
      <c r="E186" s="108" t="s">
        <v>436</v>
      </c>
      <c r="F186" s="109" t="s">
        <v>1</v>
      </c>
      <c r="G186" s="110">
        <v>0</v>
      </c>
      <c r="H186" s="111"/>
      <c r="I186" s="112" t="s">
        <v>2</v>
      </c>
      <c r="J186" s="110">
        <v>0</v>
      </c>
      <c r="K186" s="113">
        <v>17323.669999999998</v>
      </c>
    </row>
    <row r="187" spans="2:12" ht="31.5" x14ac:dyDescent="0.25">
      <c r="B187" s="105" t="s">
        <v>437</v>
      </c>
      <c r="C187" s="106" t="s">
        <v>0</v>
      </c>
      <c r="D187" s="107" t="s">
        <v>438</v>
      </c>
      <c r="E187" s="108" t="s">
        <v>439</v>
      </c>
      <c r="F187" s="109" t="s">
        <v>14</v>
      </c>
      <c r="G187" s="110">
        <v>353.4</v>
      </c>
      <c r="H187" s="111">
        <v>21.87</v>
      </c>
      <c r="I187" s="112" t="s">
        <v>2</v>
      </c>
      <c r="J187" s="110">
        <v>27.75</v>
      </c>
      <c r="K187" s="113">
        <v>9806.85</v>
      </c>
      <c r="L187" s="6">
        <f>K187</f>
        <v>9806.85</v>
      </c>
    </row>
    <row r="188" spans="2:12" ht="31.5" x14ac:dyDescent="0.25">
      <c r="B188" s="105" t="s">
        <v>440</v>
      </c>
      <c r="C188" s="106" t="s">
        <v>0</v>
      </c>
      <c r="D188" s="107" t="s">
        <v>441</v>
      </c>
      <c r="E188" s="108" t="s">
        <v>442</v>
      </c>
      <c r="F188" s="109" t="s">
        <v>14</v>
      </c>
      <c r="G188" s="110">
        <v>353.4</v>
      </c>
      <c r="H188" s="111">
        <v>3.1</v>
      </c>
      <c r="I188" s="112" t="s">
        <v>2</v>
      </c>
      <c r="J188" s="110">
        <v>3.93</v>
      </c>
      <c r="K188" s="113">
        <v>1388.86</v>
      </c>
    </row>
    <row r="189" spans="2:12" ht="31.5" x14ac:dyDescent="0.25">
      <c r="B189" s="105" t="s">
        <v>443</v>
      </c>
      <c r="C189" s="106" t="s">
        <v>0</v>
      </c>
      <c r="D189" s="107" t="s">
        <v>433</v>
      </c>
      <c r="E189" s="108" t="s">
        <v>434</v>
      </c>
      <c r="F189" s="109" t="s">
        <v>14</v>
      </c>
      <c r="G189" s="110">
        <v>353.4</v>
      </c>
      <c r="H189" s="111">
        <v>13.67</v>
      </c>
      <c r="I189" s="112" t="s">
        <v>2</v>
      </c>
      <c r="J189" s="110">
        <v>17.34</v>
      </c>
      <c r="K189" s="113">
        <v>6127.96</v>
      </c>
    </row>
    <row r="190" spans="2:12" ht="15.75" x14ac:dyDescent="0.25">
      <c r="B190" s="105" t="s">
        <v>444</v>
      </c>
      <c r="C190" s="106"/>
      <c r="D190" s="107"/>
      <c r="E190" s="108" t="s">
        <v>445</v>
      </c>
      <c r="F190" s="109" t="s">
        <v>1</v>
      </c>
      <c r="G190" s="110">
        <v>0</v>
      </c>
      <c r="H190" s="111"/>
      <c r="I190" s="112" t="s">
        <v>2</v>
      </c>
      <c r="J190" s="110">
        <v>0</v>
      </c>
      <c r="K190" s="113">
        <v>22301.75</v>
      </c>
    </row>
    <row r="191" spans="2:12" ht="31.5" x14ac:dyDescent="0.25">
      <c r="B191" s="105" t="s">
        <v>446</v>
      </c>
      <c r="C191" s="106" t="s">
        <v>8</v>
      </c>
      <c r="D191" s="107" t="s">
        <v>447</v>
      </c>
      <c r="E191" s="108" t="s">
        <v>448</v>
      </c>
      <c r="F191" s="109" t="s">
        <v>260</v>
      </c>
      <c r="G191" s="110">
        <v>9</v>
      </c>
      <c r="H191" s="111">
        <v>35.56</v>
      </c>
      <c r="I191" s="112" t="s">
        <v>2</v>
      </c>
      <c r="J191" s="110">
        <v>45.11</v>
      </c>
      <c r="K191" s="113">
        <v>405.99</v>
      </c>
    </row>
    <row r="192" spans="2:12" ht="31.5" x14ac:dyDescent="0.25">
      <c r="B192" s="105" t="s">
        <v>449</v>
      </c>
      <c r="C192" s="106" t="s">
        <v>180</v>
      </c>
      <c r="D192" s="107" t="s">
        <v>450</v>
      </c>
      <c r="E192" s="108" t="s">
        <v>601</v>
      </c>
      <c r="F192" s="109" t="s">
        <v>602</v>
      </c>
      <c r="G192" s="110">
        <v>1</v>
      </c>
      <c r="H192" s="111">
        <v>47.44</v>
      </c>
      <c r="I192" s="112" t="s">
        <v>2</v>
      </c>
      <c r="J192" s="110">
        <v>60.19</v>
      </c>
      <c r="K192" s="113">
        <v>60.19</v>
      </c>
    </row>
    <row r="193" spans="2:12" ht="63" x14ac:dyDescent="0.25">
      <c r="B193" s="105" t="s">
        <v>451</v>
      </c>
      <c r="C193" s="106" t="s">
        <v>0</v>
      </c>
      <c r="D193" s="107" t="s">
        <v>452</v>
      </c>
      <c r="E193" s="108" t="s">
        <v>453</v>
      </c>
      <c r="F193" s="109" t="s">
        <v>14</v>
      </c>
      <c r="G193" s="110">
        <v>16.3</v>
      </c>
      <c r="H193" s="111">
        <v>795.65</v>
      </c>
      <c r="I193" s="112" t="s">
        <v>2</v>
      </c>
      <c r="J193" s="110">
        <v>1009.44</v>
      </c>
      <c r="K193" s="113">
        <v>16453.87</v>
      </c>
    </row>
    <row r="194" spans="2:12" ht="31.5" x14ac:dyDescent="0.25">
      <c r="B194" s="105" t="s">
        <v>454</v>
      </c>
      <c r="C194" s="106" t="s">
        <v>0</v>
      </c>
      <c r="D194" s="107" t="s">
        <v>455</v>
      </c>
      <c r="E194" s="108" t="s">
        <v>456</v>
      </c>
      <c r="F194" s="109" t="s">
        <v>172</v>
      </c>
      <c r="G194" s="110">
        <v>5</v>
      </c>
      <c r="H194" s="111">
        <v>67.959999999999994</v>
      </c>
      <c r="I194" s="112" t="s">
        <v>2</v>
      </c>
      <c r="J194" s="110">
        <v>86.22</v>
      </c>
      <c r="K194" s="113">
        <v>431.1</v>
      </c>
    </row>
    <row r="195" spans="2:12" ht="31.5" x14ac:dyDescent="0.25">
      <c r="B195" s="105" t="s">
        <v>457</v>
      </c>
      <c r="C195" s="106" t="s">
        <v>8</v>
      </c>
      <c r="D195" s="107" t="s">
        <v>458</v>
      </c>
      <c r="E195" s="108" t="s">
        <v>459</v>
      </c>
      <c r="F195" s="109" t="s">
        <v>260</v>
      </c>
      <c r="G195" s="110">
        <v>5</v>
      </c>
      <c r="H195" s="111">
        <v>50.39</v>
      </c>
      <c r="I195" s="112" t="s">
        <v>2</v>
      </c>
      <c r="J195" s="110">
        <v>63.93</v>
      </c>
      <c r="K195" s="113">
        <v>319.64999999999998</v>
      </c>
      <c r="L195" s="6">
        <f>K195</f>
        <v>319.64999999999998</v>
      </c>
    </row>
    <row r="196" spans="2:12" ht="31.5" x14ac:dyDescent="0.25">
      <c r="B196" s="105" t="s">
        <v>460</v>
      </c>
      <c r="C196" s="106" t="s">
        <v>0</v>
      </c>
      <c r="D196" s="107" t="s">
        <v>461</v>
      </c>
      <c r="E196" s="108" t="s">
        <v>462</v>
      </c>
      <c r="F196" s="109" t="s">
        <v>21</v>
      </c>
      <c r="G196" s="110">
        <v>13.2</v>
      </c>
      <c r="H196" s="111">
        <v>105.34</v>
      </c>
      <c r="I196" s="112" t="s">
        <v>2</v>
      </c>
      <c r="J196" s="110">
        <v>133.63999999999999</v>
      </c>
      <c r="K196" s="113">
        <v>1764.05</v>
      </c>
    </row>
    <row r="197" spans="2:12" ht="47.25" x14ac:dyDescent="0.25">
      <c r="B197" s="105" t="s">
        <v>463</v>
      </c>
      <c r="C197" s="106" t="s">
        <v>0</v>
      </c>
      <c r="D197" s="107" t="s">
        <v>464</v>
      </c>
      <c r="E197" s="108" t="s">
        <v>465</v>
      </c>
      <c r="F197" s="109" t="s">
        <v>21</v>
      </c>
      <c r="G197" s="110">
        <v>18.399999999999999</v>
      </c>
      <c r="H197" s="111">
        <v>122.81</v>
      </c>
      <c r="I197" s="112" t="s">
        <v>2</v>
      </c>
      <c r="J197" s="110">
        <v>155.81</v>
      </c>
      <c r="K197" s="113">
        <v>2866.9</v>
      </c>
    </row>
    <row r="198" spans="2:12" ht="30" customHeight="1" x14ac:dyDescent="0.25">
      <c r="B198" s="105" t="s">
        <v>466</v>
      </c>
      <c r="C198" s="106"/>
      <c r="D198" s="107"/>
      <c r="E198" s="108" t="s">
        <v>467</v>
      </c>
      <c r="F198" s="109" t="s">
        <v>1</v>
      </c>
      <c r="G198" s="110">
        <v>0</v>
      </c>
      <c r="H198" s="111"/>
      <c r="I198" s="112" t="s">
        <v>2</v>
      </c>
      <c r="J198" s="110">
        <v>0</v>
      </c>
      <c r="K198" s="113">
        <v>1250.99</v>
      </c>
    </row>
    <row r="199" spans="2:12" ht="31.5" x14ac:dyDescent="0.25">
      <c r="B199" s="105" t="s">
        <v>468</v>
      </c>
      <c r="C199" s="106" t="s">
        <v>0</v>
      </c>
      <c r="D199" s="107" t="s">
        <v>469</v>
      </c>
      <c r="E199" s="108" t="s">
        <v>470</v>
      </c>
      <c r="F199" s="109" t="s">
        <v>14</v>
      </c>
      <c r="G199" s="110">
        <v>322.37</v>
      </c>
      <c r="H199" s="111">
        <v>1.91</v>
      </c>
      <c r="I199" s="112" t="s">
        <v>2</v>
      </c>
      <c r="J199" s="110">
        <v>2.42</v>
      </c>
      <c r="K199" s="113">
        <v>780.14</v>
      </c>
    </row>
    <row r="200" spans="2:12" ht="31.5" x14ac:dyDescent="0.25">
      <c r="B200" s="105" t="s">
        <v>471</v>
      </c>
      <c r="C200" s="106" t="s">
        <v>0</v>
      </c>
      <c r="D200" s="107" t="s">
        <v>472</v>
      </c>
      <c r="E200" s="108" t="s">
        <v>473</v>
      </c>
      <c r="F200" s="109" t="s">
        <v>14</v>
      </c>
      <c r="G200" s="110">
        <v>205.45</v>
      </c>
      <c r="H200" s="111">
        <v>0.79</v>
      </c>
      <c r="I200" s="112" t="s">
        <v>2</v>
      </c>
      <c r="J200" s="110">
        <v>1</v>
      </c>
      <c r="K200" s="113">
        <v>205.45</v>
      </c>
    </row>
    <row r="201" spans="2:12" ht="47.25" x14ac:dyDescent="0.25">
      <c r="B201" s="105" t="s">
        <v>474</v>
      </c>
      <c r="C201" s="106" t="s">
        <v>0</v>
      </c>
      <c r="D201" s="107" t="s">
        <v>475</v>
      </c>
      <c r="E201" s="108" t="s">
        <v>476</v>
      </c>
      <c r="F201" s="109" t="s">
        <v>172</v>
      </c>
      <c r="G201" s="110">
        <v>8</v>
      </c>
      <c r="H201" s="111">
        <v>8.35</v>
      </c>
      <c r="I201" s="112" t="s">
        <v>2</v>
      </c>
      <c r="J201" s="110">
        <v>10.59</v>
      </c>
      <c r="K201" s="113">
        <v>84.72</v>
      </c>
    </row>
    <row r="202" spans="2:12" ht="47.25" x14ac:dyDescent="0.25">
      <c r="B202" s="105" t="s">
        <v>477</v>
      </c>
      <c r="C202" s="106" t="s">
        <v>0</v>
      </c>
      <c r="D202" s="107" t="s">
        <v>478</v>
      </c>
      <c r="E202" s="108" t="s">
        <v>479</v>
      </c>
      <c r="F202" s="109" t="s">
        <v>172</v>
      </c>
      <c r="G202" s="110">
        <v>8</v>
      </c>
      <c r="H202" s="111">
        <v>4.91</v>
      </c>
      <c r="I202" s="112" t="s">
        <v>2</v>
      </c>
      <c r="J202" s="110">
        <v>6.23</v>
      </c>
      <c r="K202" s="113">
        <v>49.84</v>
      </c>
      <c r="L202" s="6">
        <f>K202</f>
        <v>49.84</v>
      </c>
    </row>
    <row r="203" spans="2:12" ht="31.5" x14ac:dyDescent="0.25">
      <c r="B203" s="105" t="s">
        <v>480</v>
      </c>
      <c r="C203" s="106" t="s">
        <v>0</v>
      </c>
      <c r="D203" s="107" t="s">
        <v>481</v>
      </c>
      <c r="E203" s="108" t="s">
        <v>482</v>
      </c>
      <c r="F203" s="109" t="s">
        <v>14</v>
      </c>
      <c r="G203" s="110">
        <v>26.24</v>
      </c>
      <c r="H203" s="111">
        <v>2.74</v>
      </c>
      <c r="I203" s="112" t="s">
        <v>2</v>
      </c>
      <c r="J203" s="110">
        <v>3.48</v>
      </c>
      <c r="K203" s="113">
        <v>91.32</v>
      </c>
    </row>
    <row r="204" spans="2:12" ht="15.75" x14ac:dyDescent="0.25">
      <c r="B204" s="105" t="s">
        <v>483</v>
      </c>
      <c r="C204" s="106" t="s">
        <v>0</v>
      </c>
      <c r="D204" s="107" t="s">
        <v>484</v>
      </c>
      <c r="E204" s="108" t="s">
        <v>485</v>
      </c>
      <c r="F204" s="109" t="s">
        <v>14</v>
      </c>
      <c r="G204" s="110">
        <v>33.78</v>
      </c>
      <c r="H204" s="111">
        <v>0.92</v>
      </c>
      <c r="I204" s="112" t="s">
        <v>2</v>
      </c>
      <c r="J204" s="110">
        <v>1.17</v>
      </c>
      <c r="K204" s="113">
        <v>39.520000000000003</v>
      </c>
    </row>
    <row r="205" spans="2:12" ht="15.75" x14ac:dyDescent="0.25">
      <c r="B205" s="105" t="s">
        <v>486</v>
      </c>
      <c r="C205" s="106"/>
      <c r="D205" s="107"/>
      <c r="E205" s="108" t="s">
        <v>487</v>
      </c>
      <c r="F205" s="109" t="s">
        <v>1</v>
      </c>
      <c r="G205" s="110">
        <v>0</v>
      </c>
      <c r="H205" s="111"/>
      <c r="I205" s="112" t="s">
        <v>2</v>
      </c>
      <c r="J205" s="110">
        <v>0</v>
      </c>
      <c r="K205" s="113">
        <v>13738.5</v>
      </c>
    </row>
    <row r="206" spans="2:12" ht="15.75" x14ac:dyDescent="0.25">
      <c r="B206" s="105" t="s">
        <v>488</v>
      </c>
      <c r="C206" s="106"/>
      <c r="D206" s="107"/>
      <c r="E206" s="108" t="s">
        <v>158</v>
      </c>
      <c r="F206" s="109" t="s">
        <v>1</v>
      </c>
      <c r="G206" s="110">
        <v>0</v>
      </c>
      <c r="H206" s="111"/>
      <c r="I206" s="112" t="s">
        <v>2</v>
      </c>
      <c r="J206" s="110">
        <v>0</v>
      </c>
      <c r="K206" s="113">
        <v>3770.65</v>
      </c>
    </row>
    <row r="207" spans="2:12" ht="47.25" x14ac:dyDescent="0.25">
      <c r="B207" s="105" t="s">
        <v>489</v>
      </c>
      <c r="C207" s="106" t="s">
        <v>0</v>
      </c>
      <c r="D207" s="107" t="s">
        <v>78</v>
      </c>
      <c r="E207" s="108" t="s">
        <v>79</v>
      </c>
      <c r="F207" s="109" t="s">
        <v>27</v>
      </c>
      <c r="G207" s="110">
        <v>2.5</v>
      </c>
      <c r="H207" s="111">
        <v>103.46</v>
      </c>
      <c r="I207" s="112" t="s">
        <v>2</v>
      </c>
      <c r="J207" s="110">
        <v>131.26</v>
      </c>
      <c r="K207" s="113">
        <v>328.15</v>
      </c>
    </row>
    <row r="208" spans="2:12" ht="78.75" x14ac:dyDescent="0.25">
      <c r="B208" s="105" t="s">
        <v>490</v>
      </c>
      <c r="C208" s="106" t="s">
        <v>0</v>
      </c>
      <c r="D208" s="107" t="s">
        <v>626</v>
      </c>
      <c r="E208" s="108" t="s">
        <v>627</v>
      </c>
      <c r="F208" s="109" t="s">
        <v>14</v>
      </c>
      <c r="G208" s="110">
        <v>50</v>
      </c>
      <c r="H208" s="111">
        <v>54.27</v>
      </c>
      <c r="I208" s="112" t="s">
        <v>2</v>
      </c>
      <c r="J208" s="110">
        <v>68.849999999999994</v>
      </c>
      <c r="K208" s="113">
        <v>3442.5</v>
      </c>
    </row>
    <row r="209" spans="2:12" ht="15.75" x14ac:dyDescent="0.25">
      <c r="B209" s="105" t="s">
        <v>491</v>
      </c>
      <c r="C209" s="106"/>
      <c r="D209" s="107"/>
      <c r="E209" s="108" t="s">
        <v>162</v>
      </c>
      <c r="F209" s="109" t="s">
        <v>1</v>
      </c>
      <c r="G209" s="110">
        <v>0</v>
      </c>
      <c r="H209" s="111"/>
      <c r="I209" s="112" t="s">
        <v>2</v>
      </c>
      <c r="J209" s="110">
        <v>0</v>
      </c>
      <c r="K209" s="113">
        <v>4046.83</v>
      </c>
    </row>
    <row r="210" spans="2:12" ht="63" x14ac:dyDescent="0.25">
      <c r="B210" s="105" t="s">
        <v>492</v>
      </c>
      <c r="C210" s="106" t="s">
        <v>0</v>
      </c>
      <c r="D210" s="107" t="s">
        <v>628</v>
      </c>
      <c r="E210" s="108" t="s">
        <v>629</v>
      </c>
      <c r="F210" s="109" t="s">
        <v>14</v>
      </c>
      <c r="G210" s="110">
        <v>53.66</v>
      </c>
      <c r="H210" s="111">
        <v>56.65</v>
      </c>
      <c r="I210" s="112" t="s">
        <v>2</v>
      </c>
      <c r="J210" s="110">
        <v>71.87</v>
      </c>
      <c r="K210" s="113">
        <v>3856.54</v>
      </c>
    </row>
    <row r="211" spans="2:12" ht="47.25" x14ac:dyDescent="0.25">
      <c r="B211" s="105" t="s">
        <v>493</v>
      </c>
      <c r="C211" s="106" t="s">
        <v>0</v>
      </c>
      <c r="D211" s="107" t="s">
        <v>165</v>
      </c>
      <c r="E211" s="108" t="s">
        <v>166</v>
      </c>
      <c r="F211" s="109" t="s">
        <v>21</v>
      </c>
      <c r="G211" s="110">
        <v>22.6</v>
      </c>
      <c r="H211" s="111">
        <v>6.64</v>
      </c>
      <c r="I211" s="112" t="s">
        <v>2</v>
      </c>
      <c r="J211" s="110">
        <v>8.42</v>
      </c>
      <c r="K211" s="113">
        <v>190.29</v>
      </c>
    </row>
    <row r="212" spans="2:12" ht="15.75" x14ac:dyDescent="0.25">
      <c r="B212" s="105" t="s">
        <v>494</v>
      </c>
      <c r="C212" s="106"/>
      <c r="D212" s="107"/>
      <c r="E212" s="108" t="s">
        <v>495</v>
      </c>
      <c r="F212" s="109" t="s">
        <v>1</v>
      </c>
      <c r="G212" s="110">
        <v>0</v>
      </c>
      <c r="H212" s="111"/>
      <c r="I212" s="112" t="s">
        <v>2</v>
      </c>
      <c r="J212" s="110">
        <v>0</v>
      </c>
      <c r="K212" s="113">
        <v>5565.42</v>
      </c>
    </row>
    <row r="213" spans="2:12" ht="31.5" x14ac:dyDescent="0.25">
      <c r="B213" s="105" t="s">
        <v>496</v>
      </c>
      <c r="C213" s="106" t="s">
        <v>0</v>
      </c>
      <c r="D213" s="107" t="s">
        <v>497</v>
      </c>
      <c r="E213" s="108" t="s">
        <v>498</v>
      </c>
      <c r="F213" s="109" t="s">
        <v>21</v>
      </c>
      <c r="G213" s="110">
        <v>5.9</v>
      </c>
      <c r="H213" s="111">
        <v>117.84</v>
      </c>
      <c r="I213" s="112" t="s">
        <v>2</v>
      </c>
      <c r="J213" s="110">
        <v>149.5</v>
      </c>
      <c r="K213" s="113">
        <v>882.05</v>
      </c>
    </row>
    <row r="214" spans="2:12" ht="78.75" x14ac:dyDescent="0.25">
      <c r="B214" s="105" t="s">
        <v>499</v>
      </c>
      <c r="C214" s="106" t="s">
        <v>0</v>
      </c>
      <c r="D214" s="107" t="s">
        <v>500</v>
      </c>
      <c r="E214" s="108" t="s">
        <v>643</v>
      </c>
      <c r="F214" s="109" t="s">
        <v>21</v>
      </c>
      <c r="G214" s="110">
        <v>5.63</v>
      </c>
      <c r="H214" s="111">
        <v>655.68</v>
      </c>
      <c r="I214" s="112" t="s">
        <v>2</v>
      </c>
      <c r="J214" s="110">
        <v>831.86</v>
      </c>
      <c r="K214" s="113">
        <v>4683.37</v>
      </c>
    </row>
    <row r="215" spans="2:12" ht="15.75" x14ac:dyDescent="0.25">
      <c r="B215" s="105" t="s">
        <v>501</v>
      </c>
      <c r="C215" s="106"/>
      <c r="D215" s="107"/>
      <c r="E215" s="108" t="s">
        <v>502</v>
      </c>
      <c r="F215" s="109" t="s">
        <v>1</v>
      </c>
      <c r="G215" s="110">
        <v>0</v>
      </c>
      <c r="H215" s="111"/>
      <c r="I215" s="112" t="s">
        <v>2</v>
      </c>
      <c r="J215" s="110">
        <v>0</v>
      </c>
      <c r="K215" s="113">
        <v>355.6</v>
      </c>
      <c r="L215" s="6">
        <f>K215</f>
        <v>355.6</v>
      </c>
    </row>
    <row r="216" spans="2:12" ht="47.25" x14ac:dyDescent="0.25">
      <c r="B216" s="105" t="s">
        <v>503</v>
      </c>
      <c r="C216" s="106" t="s">
        <v>0</v>
      </c>
      <c r="D216" s="107" t="s">
        <v>504</v>
      </c>
      <c r="E216" s="108" t="s">
        <v>505</v>
      </c>
      <c r="F216" s="109" t="s">
        <v>14</v>
      </c>
      <c r="G216" s="110">
        <v>11.04</v>
      </c>
      <c r="H216" s="111">
        <v>8.9700000000000006</v>
      </c>
      <c r="I216" s="112" t="s">
        <v>2</v>
      </c>
      <c r="J216" s="110">
        <v>11.38</v>
      </c>
      <c r="K216" s="113">
        <v>125.64</v>
      </c>
    </row>
    <row r="217" spans="2:12" ht="47.25" x14ac:dyDescent="0.25">
      <c r="B217" s="105" t="s">
        <v>506</v>
      </c>
      <c r="C217" s="106" t="s">
        <v>0</v>
      </c>
      <c r="D217" s="107" t="s">
        <v>507</v>
      </c>
      <c r="E217" s="108" t="s">
        <v>508</v>
      </c>
      <c r="F217" s="109" t="s">
        <v>14</v>
      </c>
      <c r="G217" s="110">
        <v>11.04</v>
      </c>
      <c r="H217" s="111">
        <v>16.420000000000002</v>
      </c>
      <c r="I217" s="112" t="s">
        <v>2</v>
      </c>
      <c r="J217" s="110">
        <v>20.83</v>
      </c>
      <c r="K217" s="113">
        <v>229.96</v>
      </c>
    </row>
    <row r="218" spans="2:12" ht="15.75" x14ac:dyDescent="0.25">
      <c r="B218" s="105" t="s">
        <v>509</v>
      </c>
      <c r="C218" s="106"/>
      <c r="D218" s="107"/>
      <c r="E218" s="108" t="s">
        <v>510</v>
      </c>
      <c r="F218" s="109" t="s">
        <v>1</v>
      </c>
      <c r="G218" s="110">
        <v>0</v>
      </c>
      <c r="H218" s="111">
        <v>0</v>
      </c>
      <c r="I218" s="112" t="s">
        <v>2</v>
      </c>
      <c r="J218" s="110">
        <v>0</v>
      </c>
      <c r="K218" s="113">
        <v>46206.32</v>
      </c>
    </row>
    <row r="219" spans="2:12" ht="15.75" x14ac:dyDescent="0.25">
      <c r="B219" s="105" t="s">
        <v>511</v>
      </c>
      <c r="C219" s="106"/>
      <c r="D219" s="107"/>
      <c r="E219" s="108" t="s">
        <v>43</v>
      </c>
      <c r="F219" s="109" t="s">
        <v>1</v>
      </c>
      <c r="G219" s="110">
        <v>0</v>
      </c>
      <c r="H219" s="111"/>
      <c r="I219" s="112" t="s">
        <v>2</v>
      </c>
      <c r="J219" s="110">
        <v>0</v>
      </c>
      <c r="K219" s="113">
        <v>1966.16</v>
      </c>
    </row>
    <row r="220" spans="2:12" ht="47.25" x14ac:dyDescent="0.25">
      <c r="B220" s="105" t="s">
        <v>512</v>
      </c>
      <c r="C220" s="106" t="s">
        <v>0</v>
      </c>
      <c r="D220" s="107" t="s">
        <v>513</v>
      </c>
      <c r="E220" s="108" t="s">
        <v>514</v>
      </c>
      <c r="F220" s="109" t="s">
        <v>21</v>
      </c>
      <c r="G220" s="110">
        <v>28</v>
      </c>
      <c r="H220" s="111">
        <v>55.35</v>
      </c>
      <c r="I220" s="112" t="s">
        <v>2</v>
      </c>
      <c r="J220" s="110">
        <v>70.22</v>
      </c>
      <c r="K220" s="113">
        <v>1966.16</v>
      </c>
    </row>
    <row r="221" spans="2:12" ht="15.75" x14ac:dyDescent="0.25">
      <c r="B221" s="105" t="s">
        <v>515</v>
      </c>
      <c r="C221" s="106"/>
      <c r="D221" s="107"/>
      <c r="E221" s="108" t="s">
        <v>46</v>
      </c>
      <c r="F221" s="109" t="s">
        <v>1</v>
      </c>
      <c r="G221" s="110">
        <v>0</v>
      </c>
      <c r="H221" s="111"/>
      <c r="I221" s="112" t="s">
        <v>2</v>
      </c>
      <c r="J221" s="110">
        <v>0</v>
      </c>
      <c r="K221" s="113">
        <v>7850.67</v>
      </c>
    </row>
    <row r="222" spans="2:12" ht="47.25" x14ac:dyDescent="0.25">
      <c r="B222" s="105" t="s">
        <v>516</v>
      </c>
      <c r="C222" s="106" t="s">
        <v>0</v>
      </c>
      <c r="D222" s="107" t="s">
        <v>48</v>
      </c>
      <c r="E222" s="108" t="s">
        <v>49</v>
      </c>
      <c r="F222" s="109" t="s">
        <v>27</v>
      </c>
      <c r="G222" s="110">
        <v>3.25</v>
      </c>
      <c r="H222" s="111">
        <v>90.59</v>
      </c>
      <c r="I222" s="112" t="s">
        <v>2</v>
      </c>
      <c r="J222" s="110">
        <v>114.93</v>
      </c>
      <c r="K222" s="113">
        <v>373.52</v>
      </c>
    </row>
    <row r="223" spans="2:12" ht="31.5" x14ac:dyDescent="0.25">
      <c r="B223" s="105" t="s">
        <v>517</v>
      </c>
      <c r="C223" s="106" t="s">
        <v>180</v>
      </c>
      <c r="D223" s="107" t="s">
        <v>450</v>
      </c>
      <c r="E223" s="108" t="s">
        <v>601</v>
      </c>
      <c r="F223" s="109" t="s">
        <v>602</v>
      </c>
      <c r="G223" s="110">
        <v>0.3</v>
      </c>
      <c r="H223" s="111">
        <v>47.44</v>
      </c>
      <c r="I223" s="112" t="s">
        <v>2</v>
      </c>
      <c r="J223" s="110">
        <v>60.19</v>
      </c>
      <c r="K223" s="113">
        <v>18.059999999999999</v>
      </c>
    </row>
    <row r="224" spans="2:12" ht="47.25" x14ac:dyDescent="0.25">
      <c r="B224" s="105" t="s">
        <v>518</v>
      </c>
      <c r="C224" s="106" t="s">
        <v>0</v>
      </c>
      <c r="D224" s="107" t="s">
        <v>51</v>
      </c>
      <c r="E224" s="108" t="s">
        <v>52</v>
      </c>
      <c r="F224" s="109" t="s">
        <v>27</v>
      </c>
      <c r="G224" s="110">
        <v>0.3</v>
      </c>
      <c r="H224" s="111">
        <v>173.69</v>
      </c>
      <c r="I224" s="112" t="s">
        <v>2</v>
      </c>
      <c r="J224" s="110">
        <v>220.36</v>
      </c>
      <c r="K224" s="113">
        <v>66.11</v>
      </c>
    </row>
    <row r="225" spans="2:11" ht="47.25" x14ac:dyDescent="0.25">
      <c r="B225" s="105" t="s">
        <v>519</v>
      </c>
      <c r="C225" s="106" t="s">
        <v>0</v>
      </c>
      <c r="D225" s="107" t="s">
        <v>54</v>
      </c>
      <c r="E225" s="108" t="s">
        <v>55</v>
      </c>
      <c r="F225" s="109" t="s">
        <v>14</v>
      </c>
      <c r="G225" s="110">
        <v>14</v>
      </c>
      <c r="H225" s="111">
        <v>95.22</v>
      </c>
      <c r="I225" s="112" t="s">
        <v>2</v>
      </c>
      <c r="J225" s="110">
        <v>120.81</v>
      </c>
      <c r="K225" s="113">
        <v>1691.34</v>
      </c>
    </row>
    <row r="226" spans="2:11" ht="47.25" x14ac:dyDescent="0.25">
      <c r="B226" s="105" t="s">
        <v>520</v>
      </c>
      <c r="C226" s="106" t="s">
        <v>0</v>
      </c>
      <c r="D226" s="107" t="s">
        <v>62</v>
      </c>
      <c r="E226" s="108" t="s">
        <v>63</v>
      </c>
      <c r="F226" s="109" t="s">
        <v>59</v>
      </c>
      <c r="G226" s="110">
        <v>185.36</v>
      </c>
      <c r="H226" s="111">
        <v>18.47</v>
      </c>
      <c r="I226" s="112" t="s">
        <v>2</v>
      </c>
      <c r="J226" s="110">
        <v>23.43</v>
      </c>
      <c r="K226" s="113">
        <v>4342.9799999999996</v>
      </c>
    </row>
    <row r="227" spans="2:11" ht="63" x14ac:dyDescent="0.25">
      <c r="B227" s="105" t="s">
        <v>521</v>
      </c>
      <c r="C227" s="106" t="s">
        <v>0</v>
      </c>
      <c r="D227" s="107" t="s">
        <v>65</v>
      </c>
      <c r="E227" s="108" t="s">
        <v>66</v>
      </c>
      <c r="F227" s="109" t="s">
        <v>27</v>
      </c>
      <c r="G227" s="110">
        <v>1.75</v>
      </c>
      <c r="H227" s="111">
        <v>571.28</v>
      </c>
      <c r="I227" s="112" t="s">
        <v>2</v>
      </c>
      <c r="J227" s="110">
        <v>724.78</v>
      </c>
      <c r="K227" s="113">
        <v>1268.3699999999999</v>
      </c>
    </row>
    <row r="228" spans="2:11" ht="31.5" x14ac:dyDescent="0.25">
      <c r="B228" s="105" t="s">
        <v>644</v>
      </c>
      <c r="C228" s="106" t="s">
        <v>0</v>
      </c>
      <c r="D228" s="107" t="s">
        <v>68</v>
      </c>
      <c r="E228" s="108" t="s">
        <v>69</v>
      </c>
      <c r="F228" s="109" t="s">
        <v>27</v>
      </c>
      <c r="G228" s="110">
        <v>1.5</v>
      </c>
      <c r="H228" s="111">
        <v>47.44</v>
      </c>
      <c r="I228" s="112" t="s">
        <v>2</v>
      </c>
      <c r="J228" s="110">
        <v>60.19</v>
      </c>
      <c r="K228" s="113">
        <v>90.29</v>
      </c>
    </row>
    <row r="229" spans="2:11" ht="15.75" x14ac:dyDescent="0.25">
      <c r="B229" s="105" t="s">
        <v>522</v>
      </c>
      <c r="C229" s="106"/>
      <c r="D229" s="107"/>
      <c r="E229" s="108" t="s">
        <v>73</v>
      </c>
      <c r="F229" s="109" t="s">
        <v>1</v>
      </c>
      <c r="G229" s="110">
        <v>0</v>
      </c>
      <c r="H229" s="111"/>
      <c r="I229" s="112" t="s">
        <v>2</v>
      </c>
      <c r="J229" s="110">
        <v>0</v>
      </c>
      <c r="K229" s="113">
        <v>10173.6</v>
      </c>
    </row>
    <row r="230" spans="2:11" ht="47.25" x14ac:dyDescent="0.25">
      <c r="B230" s="105" t="s">
        <v>523</v>
      </c>
      <c r="C230" s="106" t="s">
        <v>0</v>
      </c>
      <c r="D230" s="107" t="s">
        <v>75</v>
      </c>
      <c r="E230" s="108" t="s">
        <v>76</v>
      </c>
      <c r="F230" s="109" t="s">
        <v>27</v>
      </c>
      <c r="G230" s="110">
        <v>8.9600000000000009</v>
      </c>
      <c r="H230" s="111">
        <v>118.91</v>
      </c>
      <c r="I230" s="112" t="s">
        <v>2</v>
      </c>
      <c r="J230" s="110">
        <v>150.86000000000001</v>
      </c>
      <c r="K230" s="113">
        <v>1351.71</v>
      </c>
    </row>
    <row r="231" spans="2:11" ht="31.5" x14ac:dyDescent="0.25">
      <c r="B231" s="105" t="s">
        <v>524</v>
      </c>
      <c r="C231" s="106" t="s">
        <v>180</v>
      </c>
      <c r="D231" s="107" t="s">
        <v>450</v>
      </c>
      <c r="E231" s="108" t="s">
        <v>601</v>
      </c>
      <c r="F231" s="109" t="s">
        <v>602</v>
      </c>
      <c r="G231" s="110">
        <v>1.26</v>
      </c>
      <c r="H231" s="111">
        <v>47.44</v>
      </c>
      <c r="I231" s="112" t="s">
        <v>2</v>
      </c>
      <c r="J231" s="110">
        <v>60.19</v>
      </c>
      <c r="K231" s="113">
        <v>75.84</v>
      </c>
    </row>
    <row r="232" spans="2:11" ht="47.25" x14ac:dyDescent="0.25">
      <c r="B232" s="105" t="s">
        <v>525</v>
      </c>
      <c r="C232" s="106" t="s">
        <v>0</v>
      </c>
      <c r="D232" s="107" t="s">
        <v>78</v>
      </c>
      <c r="E232" s="108" t="s">
        <v>79</v>
      </c>
      <c r="F232" s="109" t="s">
        <v>27</v>
      </c>
      <c r="G232" s="110">
        <v>1.28</v>
      </c>
      <c r="H232" s="111">
        <v>103.46</v>
      </c>
      <c r="I232" s="112" t="s">
        <v>2</v>
      </c>
      <c r="J232" s="110">
        <v>131.26</v>
      </c>
      <c r="K232" s="113">
        <v>168.01</v>
      </c>
    </row>
    <row r="233" spans="2:11" ht="47.25" x14ac:dyDescent="0.25">
      <c r="B233" s="105" t="s">
        <v>526</v>
      </c>
      <c r="C233" s="106" t="s">
        <v>0</v>
      </c>
      <c r="D233" s="107" t="s">
        <v>81</v>
      </c>
      <c r="E233" s="108" t="s">
        <v>82</v>
      </c>
      <c r="F233" s="109" t="s">
        <v>14</v>
      </c>
      <c r="G233" s="110">
        <v>34.14</v>
      </c>
      <c r="H233" s="111">
        <v>83.31</v>
      </c>
      <c r="I233" s="112" t="s">
        <v>2</v>
      </c>
      <c r="J233" s="110">
        <v>105.7</v>
      </c>
      <c r="K233" s="113">
        <v>3608.6</v>
      </c>
    </row>
    <row r="234" spans="2:11" ht="47.25" x14ac:dyDescent="0.25">
      <c r="B234" s="105" t="s">
        <v>527</v>
      </c>
      <c r="C234" s="106" t="s">
        <v>0</v>
      </c>
      <c r="D234" s="107" t="s">
        <v>57</v>
      </c>
      <c r="E234" s="108" t="s">
        <v>58</v>
      </c>
      <c r="F234" s="109" t="s">
        <v>59</v>
      </c>
      <c r="G234" s="110">
        <v>89.9</v>
      </c>
      <c r="H234" s="111">
        <v>15.77</v>
      </c>
      <c r="I234" s="112" t="s">
        <v>2</v>
      </c>
      <c r="J234" s="110">
        <v>20.010000000000002</v>
      </c>
      <c r="K234" s="113">
        <v>1798.9</v>
      </c>
    </row>
    <row r="235" spans="2:11" ht="47.25" x14ac:dyDescent="0.25">
      <c r="B235" s="105" t="s">
        <v>528</v>
      </c>
      <c r="C235" s="106" t="s">
        <v>0</v>
      </c>
      <c r="D235" s="107" t="s">
        <v>62</v>
      </c>
      <c r="E235" s="108" t="s">
        <v>63</v>
      </c>
      <c r="F235" s="109" t="s">
        <v>59</v>
      </c>
      <c r="G235" s="110">
        <v>44.51</v>
      </c>
      <c r="H235" s="111">
        <v>18.47</v>
      </c>
      <c r="I235" s="112" t="s">
        <v>2</v>
      </c>
      <c r="J235" s="110">
        <v>23.43</v>
      </c>
      <c r="K235" s="113">
        <v>1042.8699999999999</v>
      </c>
    </row>
    <row r="236" spans="2:11" ht="63" x14ac:dyDescent="0.25">
      <c r="B236" s="105" t="s">
        <v>529</v>
      </c>
      <c r="C236" s="106" t="s">
        <v>0</v>
      </c>
      <c r="D236" s="107" t="s">
        <v>65</v>
      </c>
      <c r="E236" s="108" t="s">
        <v>66</v>
      </c>
      <c r="F236" s="109" t="s">
        <v>27</v>
      </c>
      <c r="G236" s="110">
        <v>2.39</v>
      </c>
      <c r="H236" s="111">
        <v>571.28</v>
      </c>
      <c r="I236" s="112" t="s">
        <v>2</v>
      </c>
      <c r="J236" s="110">
        <v>724.78</v>
      </c>
      <c r="K236" s="113">
        <v>1732.22</v>
      </c>
    </row>
    <row r="237" spans="2:11" ht="31.5" x14ac:dyDescent="0.25">
      <c r="B237" s="105" t="s">
        <v>645</v>
      </c>
      <c r="C237" s="106" t="s">
        <v>0</v>
      </c>
      <c r="D237" s="107" t="s">
        <v>68</v>
      </c>
      <c r="E237" s="108" t="s">
        <v>69</v>
      </c>
      <c r="F237" s="109" t="s">
        <v>27</v>
      </c>
      <c r="G237" s="110">
        <v>6.57</v>
      </c>
      <c r="H237" s="111">
        <v>47.44</v>
      </c>
      <c r="I237" s="112" t="s">
        <v>2</v>
      </c>
      <c r="J237" s="110">
        <v>60.19</v>
      </c>
      <c r="K237" s="113">
        <v>395.45</v>
      </c>
    </row>
    <row r="238" spans="2:11" ht="15.75" x14ac:dyDescent="0.25">
      <c r="B238" s="105" t="s">
        <v>530</v>
      </c>
      <c r="C238" s="106"/>
      <c r="D238" s="107"/>
      <c r="E238" s="108" t="s">
        <v>91</v>
      </c>
      <c r="F238" s="109" t="s">
        <v>1</v>
      </c>
      <c r="G238" s="110">
        <v>0</v>
      </c>
      <c r="H238" s="111"/>
      <c r="I238" s="112" t="s">
        <v>2</v>
      </c>
      <c r="J238" s="110">
        <v>0</v>
      </c>
      <c r="K238" s="113">
        <v>6897.96</v>
      </c>
    </row>
    <row r="239" spans="2:11" ht="63" x14ac:dyDescent="0.25">
      <c r="B239" s="105" t="s">
        <v>531</v>
      </c>
      <c r="C239" s="106" t="s">
        <v>0</v>
      </c>
      <c r="D239" s="107" t="s">
        <v>93</v>
      </c>
      <c r="E239" s="108" t="s">
        <v>94</v>
      </c>
      <c r="F239" s="109" t="s">
        <v>14</v>
      </c>
      <c r="G239" s="110">
        <v>23.52</v>
      </c>
      <c r="H239" s="111">
        <v>137.26</v>
      </c>
      <c r="I239" s="112" t="s">
        <v>2</v>
      </c>
      <c r="J239" s="110">
        <v>174.14</v>
      </c>
      <c r="K239" s="113">
        <v>4095.77</v>
      </c>
    </row>
    <row r="240" spans="2:11" ht="63" x14ac:dyDescent="0.25">
      <c r="B240" s="105" t="s">
        <v>532</v>
      </c>
      <c r="C240" s="106" t="s">
        <v>0</v>
      </c>
      <c r="D240" s="107" t="s">
        <v>97</v>
      </c>
      <c r="E240" s="108" t="s">
        <v>98</v>
      </c>
      <c r="F240" s="109" t="s">
        <v>59</v>
      </c>
      <c r="G240" s="110">
        <v>72.53</v>
      </c>
      <c r="H240" s="111">
        <v>13.9</v>
      </c>
      <c r="I240" s="112" t="s">
        <v>2</v>
      </c>
      <c r="J240" s="110">
        <v>17.63</v>
      </c>
      <c r="K240" s="113">
        <v>1278.7</v>
      </c>
    </row>
    <row r="241" spans="2:11" ht="47.25" x14ac:dyDescent="0.25">
      <c r="B241" s="105" t="s">
        <v>533</v>
      </c>
      <c r="C241" s="106" t="s">
        <v>0</v>
      </c>
      <c r="D241" s="107" t="s">
        <v>62</v>
      </c>
      <c r="E241" s="108" t="s">
        <v>63</v>
      </c>
      <c r="F241" s="109" t="s">
        <v>59</v>
      </c>
      <c r="G241" s="110">
        <v>19.11</v>
      </c>
      <c r="H241" s="111">
        <v>18.47</v>
      </c>
      <c r="I241" s="112" t="s">
        <v>2</v>
      </c>
      <c r="J241" s="110">
        <v>23.43</v>
      </c>
      <c r="K241" s="113">
        <v>447.75</v>
      </c>
    </row>
    <row r="242" spans="2:11" ht="47.25" x14ac:dyDescent="0.25">
      <c r="B242" s="105" t="s">
        <v>534</v>
      </c>
      <c r="C242" s="106" t="s">
        <v>0</v>
      </c>
      <c r="D242" s="107" t="s">
        <v>603</v>
      </c>
      <c r="E242" s="108" t="s">
        <v>604</v>
      </c>
      <c r="F242" s="109" t="s">
        <v>27</v>
      </c>
      <c r="G242" s="110">
        <v>1.18</v>
      </c>
      <c r="H242" s="111">
        <v>718.56</v>
      </c>
      <c r="I242" s="112" t="s">
        <v>2</v>
      </c>
      <c r="J242" s="110">
        <v>911.64</v>
      </c>
      <c r="K242" s="113">
        <v>1075.74</v>
      </c>
    </row>
    <row r="243" spans="2:11" ht="15.75" x14ac:dyDescent="0.25">
      <c r="B243" s="105" t="s">
        <v>535</v>
      </c>
      <c r="C243" s="106"/>
      <c r="D243" s="107"/>
      <c r="E243" s="108" t="s">
        <v>101</v>
      </c>
      <c r="F243" s="109" t="s">
        <v>1</v>
      </c>
      <c r="G243" s="110">
        <v>0</v>
      </c>
      <c r="H243" s="111"/>
      <c r="I243" s="112" t="s">
        <v>2</v>
      </c>
      <c r="J243" s="110">
        <v>0</v>
      </c>
      <c r="K243" s="113">
        <v>4693.76</v>
      </c>
    </row>
    <row r="244" spans="2:11" ht="31.5" x14ac:dyDescent="0.25">
      <c r="B244" s="105" t="s">
        <v>536</v>
      </c>
      <c r="C244" s="106" t="s">
        <v>8</v>
      </c>
      <c r="D244" s="107" t="s">
        <v>537</v>
      </c>
      <c r="E244" s="108" t="s">
        <v>538</v>
      </c>
      <c r="F244" s="109" t="s">
        <v>260</v>
      </c>
      <c r="G244" s="110">
        <v>146</v>
      </c>
      <c r="H244" s="111">
        <v>4.18</v>
      </c>
      <c r="I244" s="112" t="s">
        <v>2</v>
      </c>
      <c r="J244" s="110">
        <v>5.3</v>
      </c>
      <c r="K244" s="113">
        <v>773.8</v>
      </c>
    </row>
    <row r="245" spans="2:11" ht="47.25" x14ac:dyDescent="0.25">
      <c r="B245" s="105" t="s">
        <v>539</v>
      </c>
      <c r="C245" s="106" t="s">
        <v>0</v>
      </c>
      <c r="D245" s="107" t="s">
        <v>57</v>
      </c>
      <c r="E245" s="108" t="s">
        <v>58</v>
      </c>
      <c r="F245" s="109" t="s">
        <v>59</v>
      </c>
      <c r="G245" s="110">
        <v>89.9</v>
      </c>
      <c r="H245" s="111">
        <v>15.77</v>
      </c>
      <c r="I245" s="112" t="s">
        <v>2</v>
      </c>
      <c r="J245" s="110">
        <v>20.010000000000002</v>
      </c>
      <c r="K245" s="113">
        <v>1798.9</v>
      </c>
    </row>
    <row r="246" spans="2:11" ht="47.25" x14ac:dyDescent="0.25">
      <c r="B246" s="105" t="s">
        <v>540</v>
      </c>
      <c r="C246" s="106" t="s">
        <v>0</v>
      </c>
      <c r="D246" s="107" t="s">
        <v>62</v>
      </c>
      <c r="E246" s="108" t="s">
        <v>63</v>
      </c>
      <c r="F246" s="109" t="s">
        <v>59</v>
      </c>
      <c r="G246" s="110">
        <v>30.46</v>
      </c>
      <c r="H246" s="111">
        <v>18.47</v>
      </c>
      <c r="I246" s="112" t="s">
        <v>2</v>
      </c>
      <c r="J246" s="110">
        <v>23.43</v>
      </c>
      <c r="K246" s="113">
        <v>713.68</v>
      </c>
    </row>
    <row r="247" spans="2:11" ht="63" x14ac:dyDescent="0.25">
      <c r="B247" s="105" t="s">
        <v>541</v>
      </c>
      <c r="C247" s="106" t="s">
        <v>0</v>
      </c>
      <c r="D247" s="107" t="s">
        <v>646</v>
      </c>
      <c r="E247" s="108" t="s">
        <v>647</v>
      </c>
      <c r="F247" s="109" t="s">
        <v>27</v>
      </c>
      <c r="G247" s="110">
        <v>1.51</v>
      </c>
      <c r="H247" s="111">
        <v>734.64</v>
      </c>
      <c r="I247" s="112" t="s">
        <v>2</v>
      </c>
      <c r="J247" s="110">
        <v>932.04</v>
      </c>
      <c r="K247" s="113">
        <v>1407.38</v>
      </c>
    </row>
    <row r="248" spans="2:11" ht="15.75" x14ac:dyDescent="0.25">
      <c r="B248" s="105" t="s">
        <v>542</v>
      </c>
      <c r="C248" s="106"/>
      <c r="D248" s="107"/>
      <c r="E248" s="108" t="s">
        <v>118</v>
      </c>
      <c r="F248" s="109" t="s">
        <v>1</v>
      </c>
      <c r="G248" s="110">
        <v>0</v>
      </c>
      <c r="H248" s="111"/>
      <c r="I248" s="112" t="s">
        <v>2</v>
      </c>
      <c r="J248" s="110">
        <v>0</v>
      </c>
      <c r="K248" s="113">
        <v>2033.91</v>
      </c>
    </row>
    <row r="249" spans="2:11" ht="31.5" x14ac:dyDescent="0.25">
      <c r="B249" s="105" t="s">
        <v>543</v>
      </c>
      <c r="C249" s="106" t="s">
        <v>0</v>
      </c>
      <c r="D249" s="107" t="s">
        <v>120</v>
      </c>
      <c r="E249" s="108" t="s">
        <v>121</v>
      </c>
      <c r="F249" s="109" t="s">
        <v>14</v>
      </c>
      <c r="G249" s="110">
        <v>42.11</v>
      </c>
      <c r="H249" s="111">
        <v>38.07</v>
      </c>
      <c r="I249" s="112" t="s">
        <v>2</v>
      </c>
      <c r="J249" s="110">
        <v>48.3</v>
      </c>
      <c r="K249" s="113">
        <v>2033.91</v>
      </c>
    </row>
    <row r="250" spans="2:11" ht="15.75" customHeight="1" x14ac:dyDescent="0.25">
      <c r="B250" s="105" t="s">
        <v>544</v>
      </c>
      <c r="C250" s="106"/>
      <c r="D250" s="107"/>
      <c r="E250" s="108" t="s">
        <v>123</v>
      </c>
      <c r="F250" s="109" t="s">
        <v>1</v>
      </c>
      <c r="G250" s="110">
        <v>0</v>
      </c>
      <c r="H250" s="111"/>
      <c r="I250" s="112" t="s">
        <v>2</v>
      </c>
      <c r="J250" s="110">
        <v>0</v>
      </c>
      <c r="K250" s="113">
        <v>10110.84</v>
      </c>
    </row>
    <row r="251" spans="2:11" ht="63" x14ac:dyDescent="0.25">
      <c r="B251" s="105" t="s">
        <v>545</v>
      </c>
      <c r="C251" s="106" t="s">
        <v>0</v>
      </c>
      <c r="D251" s="107" t="s">
        <v>648</v>
      </c>
      <c r="E251" s="108" t="s">
        <v>649</v>
      </c>
      <c r="F251" s="109" t="s">
        <v>14</v>
      </c>
      <c r="G251" s="110">
        <v>103.33</v>
      </c>
      <c r="H251" s="111">
        <v>77.13</v>
      </c>
      <c r="I251" s="112" t="s">
        <v>2</v>
      </c>
      <c r="J251" s="110">
        <v>97.85</v>
      </c>
      <c r="K251" s="113">
        <v>10110.84</v>
      </c>
    </row>
    <row r="252" spans="2:11" ht="15.75" x14ac:dyDescent="0.25">
      <c r="B252" s="105" t="s">
        <v>546</v>
      </c>
      <c r="C252" s="106"/>
      <c r="D252" s="107"/>
      <c r="E252" s="108" t="s">
        <v>502</v>
      </c>
      <c r="F252" s="109" t="s">
        <v>1</v>
      </c>
      <c r="G252" s="110">
        <v>0</v>
      </c>
      <c r="H252" s="111"/>
      <c r="I252" s="112" t="s">
        <v>2</v>
      </c>
      <c r="J252" s="110">
        <v>0</v>
      </c>
      <c r="K252" s="113">
        <v>2479.42</v>
      </c>
    </row>
    <row r="253" spans="2:11" ht="31.5" x14ac:dyDescent="0.25">
      <c r="B253" s="105" t="s">
        <v>547</v>
      </c>
      <c r="C253" s="106" t="s">
        <v>0</v>
      </c>
      <c r="D253" s="107" t="s">
        <v>430</v>
      </c>
      <c r="E253" s="108" t="s">
        <v>431</v>
      </c>
      <c r="F253" s="109" t="s">
        <v>14</v>
      </c>
      <c r="G253" s="110">
        <v>119.49</v>
      </c>
      <c r="H253" s="111">
        <v>2.69</v>
      </c>
      <c r="I253" s="112" t="s">
        <v>2</v>
      </c>
      <c r="J253" s="110">
        <v>3.41</v>
      </c>
      <c r="K253" s="113">
        <v>407.46</v>
      </c>
    </row>
    <row r="254" spans="2:11" ht="31.5" x14ac:dyDescent="0.25">
      <c r="B254" s="105" t="s">
        <v>558</v>
      </c>
      <c r="C254" s="106" t="s">
        <v>0</v>
      </c>
      <c r="D254" s="107" t="s">
        <v>433</v>
      </c>
      <c r="E254" s="108" t="s">
        <v>434</v>
      </c>
      <c r="F254" s="109" t="s">
        <v>14</v>
      </c>
      <c r="G254" s="110">
        <v>119.49</v>
      </c>
      <c r="H254" s="111">
        <v>13.67</v>
      </c>
      <c r="I254" s="112" t="s">
        <v>2</v>
      </c>
      <c r="J254" s="110">
        <v>17.34</v>
      </c>
      <c r="K254" s="113">
        <v>2071.96</v>
      </c>
    </row>
    <row r="255" spans="2:11" ht="15.75" x14ac:dyDescent="0.25">
      <c r="B255" s="114"/>
      <c r="C255" s="115"/>
      <c r="D255" s="115"/>
      <c r="E255" s="115"/>
      <c r="F255" s="115"/>
      <c r="G255" s="115"/>
      <c r="H255" s="115"/>
      <c r="I255" s="115"/>
      <c r="J255" s="115"/>
      <c r="K255" s="116"/>
    </row>
    <row r="256" spans="2:11" ht="15.75" x14ac:dyDescent="0.25">
      <c r="B256" s="1"/>
      <c r="C256" s="2"/>
      <c r="D256" s="2"/>
      <c r="E256" s="2"/>
      <c r="F256" s="42"/>
      <c r="G256" s="42"/>
      <c r="H256" s="42"/>
      <c r="I256" s="42"/>
      <c r="J256" s="42"/>
      <c r="K256" s="44"/>
    </row>
    <row r="257" spans="2:11" ht="15.75" x14ac:dyDescent="0.25">
      <c r="B257" s="1"/>
      <c r="C257" s="2"/>
      <c r="D257" s="2"/>
      <c r="E257" s="2"/>
      <c r="F257" s="42"/>
      <c r="G257" s="42"/>
      <c r="H257" s="42"/>
      <c r="I257" s="42"/>
      <c r="J257" s="42"/>
      <c r="K257" s="44"/>
    </row>
    <row r="258" spans="2:11" ht="15.75" x14ac:dyDescent="0.25">
      <c r="B258" s="1"/>
      <c r="C258" s="2"/>
      <c r="D258" s="2"/>
      <c r="E258" s="2"/>
      <c r="F258" s="42"/>
      <c r="G258" s="42"/>
      <c r="H258" s="42"/>
      <c r="I258" s="42"/>
      <c r="J258" s="42"/>
      <c r="K258" s="44"/>
    </row>
    <row r="259" spans="2:11" ht="15.75" x14ac:dyDescent="0.25">
      <c r="B259" s="1"/>
      <c r="C259" s="2"/>
      <c r="D259" s="2"/>
      <c r="E259" s="2"/>
      <c r="F259" s="42"/>
      <c r="G259" s="42"/>
      <c r="H259" s="42"/>
      <c r="I259" s="42"/>
      <c r="J259" s="42"/>
      <c r="K259" s="44"/>
    </row>
    <row r="260" spans="2:11" ht="15.75" x14ac:dyDescent="0.25">
      <c r="B260" s="1"/>
      <c r="C260" s="2"/>
      <c r="D260" s="2"/>
      <c r="E260" s="2"/>
      <c r="F260" s="42"/>
      <c r="G260" s="42"/>
      <c r="H260" s="42"/>
      <c r="I260" s="42"/>
      <c r="J260" s="42"/>
      <c r="K260" s="44"/>
    </row>
    <row r="261" spans="2:11" ht="15.75" x14ac:dyDescent="0.25">
      <c r="B261" s="1"/>
      <c r="C261" s="2"/>
      <c r="D261" s="2"/>
      <c r="E261" s="2"/>
      <c r="F261" s="42"/>
      <c r="G261" s="42"/>
      <c r="H261" s="42"/>
      <c r="I261" s="42"/>
      <c r="J261" s="42"/>
      <c r="K261" s="44"/>
    </row>
    <row r="262" spans="2:11" ht="15.75" x14ac:dyDescent="0.25">
      <c r="B262" s="1"/>
      <c r="C262" s="2"/>
      <c r="D262" s="2"/>
      <c r="E262" s="2"/>
      <c r="F262" s="42"/>
      <c r="G262" s="42"/>
      <c r="H262" s="42"/>
      <c r="I262" s="42"/>
      <c r="J262" s="42"/>
      <c r="K262" s="44"/>
    </row>
    <row r="263" spans="2:11" ht="15.75" x14ac:dyDescent="0.25">
      <c r="B263" s="1"/>
      <c r="C263" s="2"/>
      <c r="D263" s="2"/>
      <c r="E263" s="2"/>
      <c r="F263" s="47" t="s">
        <v>583</v>
      </c>
      <c r="G263" s="47"/>
      <c r="H263" s="47"/>
      <c r="I263" s="47" t="s">
        <v>583</v>
      </c>
      <c r="J263" s="47"/>
      <c r="K263" s="48"/>
    </row>
    <row r="264" spans="2:11" ht="15.75" x14ac:dyDescent="0.25">
      <c r="B264" s="1"/>
      <c r="C264" s="2"/>
      <c r="D264" s="2"/>
      <c r="E264" s="2"/>
      <c r="F264" s="47" t="s">
        <v>593</v>
      </c>
      <c r="G264" s="47"/>
      <c r="H264" s="47"/>
      <c r="I264" s="47" t="s">
        <v>584</v>
      </c>
      <c r="J264" s="47"/>
      <c r="K264" s="48"/>
    </row>
    <row r="265" spans="2:11" ht="15.75" x14ac:dyDescent="0.25">
      <c r="B265" s="1"/>
      <c r="C265" s="2"/>
      <c r="D265" s="2"/>
      <c r="E265" s="2"/>
      <c r="F265" s="47" t="s">
        <v>594</v>
      </c>
      <c r="G265" s="47"/>
      <c r="H265" s="47"/>
      <c r="I265" s="47" t="s">
        <v>585</v>
      </c>
      <c r="J265" s="47"/>
      <c r="K265" s="48"/>
    </row>
    <row r="266" spans="2:11" ht="15.75" x14ac:dyDescent="0.25">
      <c r="B266" s="61" t="s">
        <v>651</v>
      </c>
      <c r="C266" s="62"/>
      <c r="D266" s="62"/>
      <c r="E266" s="62"/>
      <c r="F266" s="47" t="s">
        <v>595</v>
      </c>
      <c r="G266" s="47"/>
      <c r="H266" s="47"/>
      <c r="I266" s="47" t="s">
        <v>586</v>
      </c>
      <c r="J266" s="47"/>
      <c r="K266" s="48"/>
    </row>
    <row r="267" spans="2:11" ht="15.75" x14ac:dyDescent="0.25">
      <c r="B267" s="1"/>
      <c r="C267" s="2"/>
      <c r="D267" s="2"/>
      <c r="E267" s="2"/>
      <c r="F267" s="42"/>
      <c r="G267" s="42"/>
      <c r="H267" s="42"/>
      <c r="I267" s="42"/>
      <c r="J267" s="42"/>
      <c r="K267" s="44"/>
    </row>
    <row r="268" spans="2:11" ht="8.25" customHeight="1" x14ac:dyDescent="0.25">
      <c r="B268" s="3"/>
      <c r="C268" s="4"/>
      <c r="D268" s="4"/>
      <c r="E268" s="4"/>
      <c r="F268" s="4"/>
      <c r="G268" s="4"/>
      <c r="H268" s="4"/>
      <c r="I268" s="4"/>
      <c r="J268" s="4"/>
      <c r="K268" s="5"/>
    </row>
  </sheetData>
  <mergeCells count="11">
    <mergeCell ref="B266:E266"/>
    <mergeCell ref="I265:K265"/>
    <mergeCell ref="I264:K264"/>
    <mergeCell ref="I263:K263"/>
    <mergeCell ref="F265:H265"/>
    <mergeCell ref="F264:H264"/>
    <mergeCell ref="F263:H263"/>
    <mergeCell ref="B2:K4"/>
    <mergeCell ref="B5:K7"/>
    <mergeCell ref="I266:K266"/>
    <mergeCell ref="F266:H266"/>
  </mergeCells>
  <conditionalFormatting sqref="J23:K25 E23:E25 B23:B25 J60:K61 E60:E61 B60:B61 B71:B76 E71:E76 J71:K76 J198:K201 E198:E201 B198:B201 J91:K92 E91:E92 B91:B92 B98:B99 E98:E99 J98:K99 B115:B117 E115:E117 J115:K117 B120:B127 E120:E127 J120:K127 B150:B158 E150:E158 J150:K158 B163:B178 E163:E178 J163:K178 J189:K192 E189:E192 B189:B192 J10:K12 E10:E12 B10:B12 B226:B230 E226:E230 J226:K230 J21:K21 E21 B21 J180:K185 E180:E185 B180:B185 B214 E214 J214:K214 B64:B67 E64:E67 J64:K67 J232:K247 E232:E247 B232:B247">
    <cfRule type="expression" dxfId="759" priority="742" stopIfTrue="1">
      <formula>$C10=1</formula>
    </cfRule>
    <cfRule type="expression" dxfId="758" priority="743" stopIfTrue="1">
      <formula>OR($C10=0,$C10=2,$C10=3,$C10=4)</formula>
    </cfRule>
  </conditionalFormatting>
  <conditionalFormatting sqref="H21:I21 H73:I73 I67 I74:I76 I181 H171:I175 H198:I201 H23:I23 I65 H87 I71:I72 H182:I182 H91:I92 H98:I98 I99 H123:I123 H160 I155:I157 H155:H158 I191:I192 I226:I228 H222 H191:H193 H25 H229:I230 H244:I247 H10:I12 H27:H32 H224:H228 H232:I242">
    <cfRule type="expression" dxfId="757" priority="744" stopIfTrue="1">
      <formula>$C10=1</formula>
    </cfRule>
    <cfRule type="expression" dxfId="756" priority="745" stopIfTrue="1">
      <formula>OR($C10=0,$C10=2,$C10=3,$C10=4)</formula>
    </cfRule>
    <cfRule type="expression" dxfId="755" priority="746" stopIfTrue="1">
      <formula>AND(TIPOORCAMENTO="Licitado",$C10&lt;&gt;"L",$C10&lt;&gt;-1)</formula>
    </cfRule>
  </conditionalFormatting>
  <conditionalFormatting sqref="C21:D21 C73:D76 C10:D10 F23:G25 C23:D25 F60:G61 C60:D61 F71:G76 F198:G201 C198:D201 F91:G92 C91:D92 C98:D99 F98:G99 C115:D117 F115:G117 C120:D127 F120:G127 C150:D158 F150:G158 C163:D178 F163:G178 F189:G192 C189:D192 F10:G12 D228:D230 C238:D239 D225 C226:C230 F226:G230 C240:C247 F21:G21 F180:G185 C180:D185 C214:D214 F214:G214 C64:D67 F64:G67 F232:G247 C232:C237">
    <cfRule type="expression" dxfId="754" priority="747" stopIfTrue="1">
      <formula>$C10=1</formula>
    </cfRule>
    <cfRule type="expression" dxfId="753" priority="748" stopIfTrue="1">
      <formula>OR($C10=0,$C10=2,$C10=3,$C10=4)</formula>
    </cfRule>
  </conditionalFormatting>
  <conditionalFormatting sqref="C11:C12">
    <cfRule type="expression" dxfId="752" priority="740" stopIfTrue="1">
      <formula>$C11=1</formula>
    </cfRule>
    <cfRule type="expression" dxfId="751" priority="741" stopIfTrue="1">
      <formula>OR($C11=0,$C11=2,$C11=3,$C11=4)</formula>
    </cfRule>
  </conditionalFormatting>
  <conditionalFormatting sqref="B28:B29 E28:E29 J28:K29 J31:K31 E31 B31">
    <cfRule type="expression" dxfId="750" priority="733" stopIfTrue="1">
      <formula>$C28=1</formula>
    </cfRule>
    <cfRule type="expression" dxfId="749" priority="734" stopIfTrue="1">
      <formula>OR($C28=0,$C28=2,$C28=3,$C28=4)</formula>
    </cfRule>
  </conditionalFormatting>
  <conditionalFormatting sqref="H24:I24 I25 I28:I29 I31">
    <cfRule type="expression" dxfId="748" priority="735" stopIfTrue="1">
      <formula>$C24=1</formula>
    </cfRule>
    <cfRule type="expression" dxfId="747" priority="736" stopIfTrue="1">
      <formula>OR($C24=0,$C24=2,$C24=3,$C24=4)</formula>
    </cfRule>
    <cfRule type="expression" dxfId="746" priority="737" stopIfTrue="1">
      <formula>AND(TIPOORCAMENTO="Licitado",$C24&lt;&gt;"L",$C24&lt;&gt;-1)</formula>
    </cfRule>
  </conditionalFormatting>
  <conditionalFormatting sqref="C28:D29 F28:G29 F31:G31 C31:D31">
    <cfRule type="expression" dxfId="745" priority="738" stopIfTrue="1">
      <formula>$C28=1</formula>
    </cfRule>
    <cfRule type="expression" dxfId="744" priority="739" stopIfTrue="1">
      <formula>OR($C28=0,$C28=2,$C28=3,$C28=4)</formula>
    </cfRule>
  </conditionalFormatting>
  <conditionalFormatting sqref="B32:B35 E32:E35 J32:K35 B38:B42 E38:E42 J38:K42">
    <cfRule type="expression" dxfId="743" priority="726" stopIfTrue="1">
      <formula>$C32=1</formula>
    </cfRule>
    <cfRule type="expression" dxfId="742" priority="727" stopIfTrue="1">
      <formula>OR($C32=0,$C32=2,$C32=3,$C32=4)</formula>
    </cfRule>
  </conditionalFormatting>
  <conditionalFormatting sqref="H33:I34 I32 I35 I38:I42">
    <cfRule type="expression" dxfId="741" priority="728" stopIfTrue="1">
      <formula>$C32=1</formula>
    </cfRule>
    <cfRule type="expression" dxfId="740" priority="729" stopIfTrue="1">
      <formula>OR($C32=0,$C32=2,$C32=3,$C32=4)</formula>
    </cfRule>
    <cfRule type="expression" dxfId="739" priority="730" stopIfTrue="1">
      <formula>AND(TIPOORCAMENTO="Licitado",$C32&lt;&gt;"L",$C32&lt;&gt;-1)</formula>
    </cfRule>
  </conditionalFormatting>
  <conditionalFormatting sqref="C32:D35 F32:G35 C40:D42 C39 C38:D38 F38:G42">
    <cfRule type="expression" dxfId="738" priority="731" stopIfTrue="1">
      <formula>$C32=1</formula>
    </cfRule>
    <cfRule type="expression" dxfId="737" priority="732" stopIfTrue="1">
      <formula>OR($C32=0,$C32=2,$C32=3,$C32=4)</formula>
    </cfRule>
  </conditionalFormatting>
  <conditionalFormatting sqref="B52 E52 J52:K52 B43:B50 E43:E50 J43:K50">
    <cfRule type="expression" dxfId="736" priority="719" stopIfTrue="1">
      <formula>$C43=1</formula>
    </cfRule>
    <cfRule type="expression" dxfId="735" priority="720" stopIfTrue="1">
      <formula>OR($C43=0,$C43=2,$C43=3,$C43=4)</formula>
    </cfRule>
  </conditionalFormatting>
  <conditionalFormatting sqref="H43:I44 H49:I49 I50 I52 I45:I48">
    <cfRule type="expression" dxfId="734" priority="721" stopIfTrue="1">
      <formula>$C43=1</formula>
    </cfRule>
    <cfRule type="expression" dxfId="733" priority="722" stopIfTrue="1">
      <formula>OR($C43=0,$C43=2,$C43=3,$C43=4)</formula>
    </cfRule>
    <cfRule type="expression" dxfId="732" priority="723" stopIfTrue="1">
      <formula>AND(TIPOORCAMENTO="Licitado",$C43&lt;&gt;"L",$C43&lt;&gt;-1)</formula>
    </cfRule>
  </conditionalFormatting>
  <conditionalFormatting sqref="C52:D52 F52:G52 C43:D50 F43:G50">
    <cfRule type="expression" dxfId="731" priority="724" stopIfTrue="1">
      <formula>$C43=1</formula>
    </cfRule>
    <cfRule type="expression" dxfId="730" priority="725" stopIfTrue="1">
      <formula>OR($C43=0,$C43=2,$C43=3,$C43=4)</formula>
    </cfRule>
  </conditionalFormatting>
  <conditionalFormatting sqref="B54:B55 E54:E55 J54:K55">
    <cfRule type="expression" dxfId="729" priority="712" stopIfTrue="1">
      <formula>$C54=1</formula>
    </cfRule>
    <cfRule type="expression" dxfId="728" priority="713" stopIfTrue="1">
      <formula>OR($C54=0,$C54=2,$C54=3,$C54=4)</formula>
    </cfRule>
  </conditionalFormatting>
  <conditionalFormatting sqref="H60:I60 I54:I55 H64:I64 I61 H66:I66">
    <cfRule type="expression" dxfId="727" priority="714" stopIfTrue="1">
      <formula>$C54=1</formula>
    </cfRule>
    <cfRule type="expression" dxfId="726" priority="715" stopIfTrue="1">
      <formula>OR($C54=0,$C54=2,$C54=3,$C54=4)</formula>
    </cfRule>
    <cfRule type="expression" dxfId="725" priority="716" stopIfTrue="1">
      <formula>AND(TIPOORCAMENTO="Licitado",$C54&lt;&gt;"L",$C54&lt;&gt;-1)</formula>
    </cfRule>
  </conditionalFormatting>
  <conditionalFormatting sqref="C54:D55 F54:G55">
    <cfRule type="expression" dxfId="724" priority="717" stopIfTrue="1">
      <formula>$C54=1</formula>
    </cfRule>
    <cfRule type="expression" dxfId="723" priority="718" stopIfTrue="1">
      <formula>OR($C54=0,$C54=2,$C54=3,$C54=4)</formula>
    </cfRule>
  </conditionalFormatting>
  <conditionalFormatting sqref="C71:C72">
    <cfRule type="expression" dxfId="722" priority="710" stopIfTrue="1">
      <formula>$C71=1</formula>
    </cfRule>
    <cfRule type="expression" dxfId="721" priority="711" stopIfTrue="1">
      <formula>OR($C71=0,$C71=2,$C71=3,$C71=4)</formula>
    </cfRule>
  </conditionalFormatting>
  <conditionalFormatting sqref="B77:B78 E77:E78 J77:K78 J81:K82 E81:E82 B81:B82 B86:B87 E86:E87 J86:K87">
    <cfRule type="expression" dxfId="720" priority="703" stopIfTrue="1">
      <formula>$C77=1</formula>
    </cfRule>
    <cfRule type="expression" dxfId="719" priority="704" stopIfTrue="1">
      <formula>OR($C77=0,$C77=2,$C77=3,$C77=4)</formula>
    </cfRule>
  </conditionalFormatting>
  <conditionalFormatting sqref="H78:I78 I77 H86:I86 I81:I82 I87">
    <cfRule type="expression" dxfId="718" priority="705" stopIfTrue="1">
      <formula>$C77=1</formula>
    </cfRule>
    <cfRule type="expression" dxfId="717" priority="706" stopIfTrue="1">
      <formula>OR($C77=0,$C77=2,$C77=3,$C77=4)</formula>
    </cfRule>
    <cfRule type="expression" dxfId="716" priority="707" stopIfTrue="1">
      <formula>AND(TIPOORCAMENTO="Licitado",$C77&lt;&gt;"L",$C77&lt;&gt;-1)</formula>
    </cfRule>
  </conditionalFormatting>
  <conditionalFormatting sqref="C77:D78 F77:G78 F81:G82 C81:D82 C86:D87 F86:G87">
    <cfRule type="expression" dxfId="715" priority="708" stopIfTrue="1">
      <formula>$C77=1</formula>
    </cfRule>
    <cfRule type="expression" dxfId="714" priority="709" stopIfTrue="1">
      <formula>OR($C77=0,$C77=2,$C77=3,$C77=4)</formula>
    </cfRule>
  </conditionalFormatting>
  <conditionalFormatting sqref="B97 E97 J97:K97 B140 E140 J140:K140 J102:K102 E102 B102 J160:K160 E160 B160">
    <cfRule type="expression" dxfId="713" priority="696" stopIfTrue="1">
      <formula>$C97=1</formula>
    </cfRule>
    <cfRule type="expression" dxfId="712" priority="697" stopIfTrue="1">
      <formula>OR($C97=0,$C97=2,$C97=3,$C97=4)</formula>
    </cfRule>
  </conditionalFormatting>
  <conditionalFormatting sqref="H97:I97 H140:I140 I160 H102:I102">
    <cfRule type="expression" dxfId="711" priority="698" stopIfTrue="1">
      <formula>$C97=1</formula>
    </cfRule>
    <cfRule type="expression" dxfId="710" priority="699" stopIfTrue="1">
      <formula>OR($C97=0,$C97=2,$C97=3,$C97=4)</formula>
    </cfRule>
    <cfRule type="expression" dxfId="709" priority="700" stopIfTrue="1">
      <formula>AND(TIPOORCAMENTO="Licitado",$C97&lt;&gt;"L",$C97&lt;&gt;-1)</formula>
    </cfRule>
  </conditionalFormatting>
  <conditionalFormatting sqref="C97:D97 F97:G97 C140:D140 F140:G140 F102:G102 C102:D102 F160:G160 C160:D160">
    <cfRule type="expression" dxfId="708" priority="701" stopIfTrue="1">
      <formula>$C97=1</formula>
    </cfRule>
    <cfRule type="expression" dxfId="707" priority="702" stopIfTrue="1">
      <formula>OR($C97=0,$C97=2,$C97=3,$C97=4)</formula>
    </cfRule>
  </conditionalFormatting>
  <conditionalFormatting sqref="J161:K161 E161 B161">
    <cfRule type="expression" dxfId="706" priority="689" stopIfTrue="1">
      <formula>$C161=1</formula>
    </cfRule>
    <cfRule type="expression" dxfId="705" priority="690" stopIfTrue="1">
      <formula>OR($C161=0,$C161=2,$C161=3,$C161=4)</formula>
    </cfRule>
  </conditionalFormatting>
  <conditionalFormatting sqref="H161:I161">
    <cfRule type="expression" dxfId="704" priority="691" stopIfTrue="1">
      <formula>$C161=1</formula>
    </cfRule>
    <cfRule type="expression" dxfId="703" priority="692" stopIfTrue="1">
      <formula>OR($C161=0,$C161=2,$C161=3,$C161=4)</formula>
    </cfRule>
    <cfRule type="expression" dxfId="702" priority="693" stopIfTrue="1">
      <formula>AND(TIPOORCAMENTO="Licitado",$C161&lt;&gt;"L",$C161&lt;&gt;-1)</formula>
    </cfRule>
  </conditionalFormatting>
  <conditionalFormatting sqref="F161:G161 C161:D161">
    <cfRule type="expression" dxfId="701" priority="694" stopIfTrue="1">
      <formula>$C161=1</formula>
    </cfRule>
    <cfRule type="expression" dxfId="700" priority="695" stopIfTrue="1">
      <formula>OR($C161=0,$C161=2,$C161=3,$C161=4)</formula>
    </cfRule>
  </conditionalFormatting>
  <conditionalFormatting sqref="H176:I176 I177">
    <cfRule type="expression" dxfId="699" priority="686" stopIfTrue="1">
      <formula>$C176=1</formula>
    </cfRule>
    <cfRule type="expression" dxfId="698" priority="687" stopIfTrue="1">
      <formula>OR($C176=0,$C176=2,$C176=3,$C176=4)</formula>
    </cfRule>
    <cfRule type="expression" dxfId="697" priority="688" stopIfTrue="1">
      <formula>AND(TIPOORCAMENTO="Licitado",$C176&lt;&gt;"L",$C176&lt;&gt;-1)</formula>
    </cfRule>
  </conditionalFormatting>
  <conditionalFormatting sqref="H190:I190 I183:I185">
    <cfRule type="expression" dxfId="696" priority="683" stopIfTrue="1">
      <formula>$C183=1</formula>
    </cfRule>
    <cfRule type="expression" dxfId="695" priority="684" stopIfTrue="1">
      <formula>OR($C183=0,$C183=2,$C183=3,$C183=4)</formula>
    </cfRule>
    <cfRule type="expression" dxfId="694" priority="685" stopIfTrue="1">
      <formula>AND(TIPOORCAMENTO="Licitado",$C183&lt;&gt;"L",$C183&lt;&gt;-1)</formula>
    </cfRule>
  </conditionalFormatting>
  <conditionalFormatting sqref="B202:B204 E202:E204 J202:K204 J220:K222 E220:E222 B220:B222 J218:K218 E218 B218 B224:B225 E224:E225 J224:K225">
    <cfRule type="expression" dxfId="693" priority="676" stopIfTrue="1">
      <formula>$C202=1</formula>
    </cfRule>
    <cfRule type="expression" dxfId="692" priority="677" stopIfTrue="1">
      <formula>OR($C202=0,$C202=2,$C202=3,$C202=4)</formula>
    </cfRule>
  </conditionalFormatting>
  <conditionalFormatting sqref="H221:I221 I202:I204 I220 I222 I218 I224:I225">
    <cfRule type="expression" dxfId="691" priority="678" stopIfTrue="1">
      <formula>$C202=1</formula>
    </cfRule>
    <cfRule type="expression" dxfId="690" priority="679" stopIfTrue="1">
      <formula>OR($C202=0,$C202=2,$C202=3,$C202=4)</formula>
    </cfRule>
    <cfRule type="expression" dxfId="689" priority="680" stopIfTrue="1">
      <formula>AND(TIPOORCAMENTO="Licitado",$C202&lt;&gt;"L",$C202&lt;&gt;-1)</formula>
    </cfRule>
  </conditionalFormatting>
  <conditionalFormatting sqref="C202:D204 F202:G204 C220:C222 F220:G222 F218:G218 C218:D218 F224:G225 C224:C225">
    <cfRule type="expression" dxfId="688" priority="681" stopIfTrue="1">
      <formula>$C202=1</formula>
    </cfRule>
    <cfRule type="expression" dxfId="687" priority="682" stopIfTrue="1">
      <formula>OR($C202=0,$C202=2,$C202=3,$C202=4)</formula>
    </cfRule>
  </conditionalFormatting>
  <conditionalFormatting sqref="H243:I243">
    <cfRule type="expression" dxfId="686" priority="673" stopIfTrue="1">
      <formula>$C243=1</formula>
    </cfRule>
    <cfRule type="expression" dxfId="685" priority="674" stopIfTrue="1">
      <formula>OR($C243=0,$C243=2,$C243=3,$C243=4)</formula>
    </cfRule>
    <cfRule type="expression" dxfId="684" priority="675" stopIfTrue="1">
      <formula>AND(TIPOORCAMENTO="Licitado",$C243&lt;&gt;"L",$C243&lt;&gt;-1)</formula>
    </cfRule>
  </conditionalFormatting>
  <conditionalFormatting sqref="J250:K254 E250:E254 B250:B254">
    <cfRule type="expression" dxfId="683" priority="666" stopIfTrue="1">
      <formula>$C250=1</formula>
    </cfRule>
    <cfRule type="expression" dxfId="682" priority="667" stopIfTrue="1">
      <formula>OR($C250=0,$C250=2,$C250=3,$C250=4)</formula>
    </cfRule>
  </conditionalFormatting>
  <conditionalFormatting sqref="H250:I250 H252:I252 I251 I253:I254">
    <cfRule type="expression" dxfId="681" priority="668" stopIfTrue="1">
      <formula>$C250=1</formula>
    </cfRule>
    <cfRule type="expression" dxfId="680" priority="669" stopIfTrue="1">
      <formula>OR($C250=0,$C250=2,$C250=3,$C250=4)</formula>
    </cfRule>
    <cfRule type="expression" dxfId="679" priority="670" stopIfTrue="1">
      <formula>AND(TIPOORCAMENTO="Licitado",$C250&lt;&gt;"L",$C250&lt;&gt;-1)</formula>
    </cfRule>
  </conditionalFormatting>
  <conditionalFormatting sqref="C250:D254 F250:G254">
    <cfRule type="expression" dxfId="678" priority="671" stopIfTrue="1">
      <formula>$C250=1</formula>
    </cfRule>
    <cfRule type="expression" dxfId="677" priority="672" stopIfTrue="1">
      <formula>OR($C250=0,$C250=2,$C250=3,$C250=4)</formula>
    </cfRule>
  </conditionalFormatting>
  <conditionalFormatting sqref="D11">
    <cfRule type="expression" dxfId="676" priority="664" stopIfTrue="1">
      <formula>$C11=1</formula>
    </cfRule>
    <cfRule type="expression" dxfId="675" priority="665" stopIfTrue="1">
      <formula>OR($C11=0,$C11=2,$C11=3,$C11=4)</formula>
    </cfRule>
  </conditionalFormatting>
  <conditionalFormatting sqref="D12">
    <cfRule type="expression" dxfId="674" priority="662" stopIfTrue="1">
      <formula>$C12=1</formula>
    </cfRule>
    <cfRule type="expression" dxfId="673" priority="663" stopIfTrue="1">
      <formula>OR($C12=0,$C12=2,$C12=3,$C12=4)</formula>
    </cfRule>
  </conditionalFormatting>
  <conditionalFormatting sqref="B22 E22 J22:K22">
    <cfRule type="expression" dxfId="672" priority="655" stopIfTrue="1">
      <formula>$C22=1</formula>
    </cfRule>
    <cfRule type="expression" dxfId="671" priority="656" stopIfTrue="1">
      <formula>OR($C22=0,$C22=2,$C22=3,$C22=4)</formula>
    </cfRule>
  </conditionalFormatting>
  <conditionalFormatting sqref="H22:I22">
    <cfRule type="expression" dxfId="670" priority="657" stopIfTrue="1">
      <formula>$C22=1</formula>
    </cfRule>
    <cfRule type="expression" dxfId="669" priority="658" stopIfTrue="1">
      <formula>OR($C22=0,$C22=2,$C22=3,$C22=4)</formula>
    </cfRule>
    <cfRule type="expression" dxfId="668" priority="659" stopIfTrue="1">
      <formula>AND(TIPOORCAMENTO="Licitado",$C22&lt;&gt;"L",$C22&lt;&gt;-1)</formula>
    </cfRule>
  </conditionalFormatting>
  <conditionalFormatting sqref="C22:D22 F22:G22">
    <cfRule type="expression" dxfId="667" priority="660" stopIfTrue="1">
      <formula>$C22=1</formula>
    </cfRule>
    <cfRule type="expression" dxfId="666" priority="661" stopIfTrue="1">
      <formula>OR($C22=0,$C22=2,$C22=3,$C22=4)</formula>
    </cfRule>
  </conditionalFormatting>
  <conditionalFormatting sqref="D39">
    <cfRule type="expression" dxfId="665" priority="653" stopIfTrue="1">
      <formula>$C39=1</formula>
    </cfRule>
    <cfRule type="expression" dxfId="664" priority="654" stopIfTrue="1">
      <formula>OR($C39=0,$C39=2,$C39=3,$C39=4)</formula>
    </cfRule>
  </conditionalFormatting>
  <conditionalFormatting sqref="D71:D72">
    <cfRule type="expression" dxfId="663" priority="651" stopIfTrue="1">
      <formula>$C71=1</formula>
    </cfRule>
    <cfRule type="expression" dxfId="662" priority="652" stopIfTrue="1">
      <formula>OR($C71=0,$C71=2,$C71=3,$C71=4)</formula>
    </cfRule>
  </conditionalFormatting>
  <conditionalFormatting sqref="B79 E79 J79:K79">
    <cfRule type="expression" dxfId="661" priority="644" stopIfTrue="1">
      <formula>$C79=1</formula>
    </cfRule>
    <cfRule type="expression" dxfId="660" priority="645" stopIfTrue="1">
      <formula>OR($C79=0,$C79=2,$C79=3,$C79=4)</formula>
    </cfRule>
  </conditionalFormatting>
  <conditionalFormatting sqref="H79:I79">
    <cfRule type="expression" dxfId="659" priority="646" stopIfTrue="1">
      <formula>$C79=1</formula>
    </cfRule>
    <cfRule type="expression" dxfId="658" priority="647" stopIfTrue="1">
      <formula>OR($C79=0,$C79=2,$C79=3,$C79=4)</formula>
    </cfRule>
    <cfRule type="expression" dxfId="657" priority="648" stopIfTrue="1">
      <formula>AND(TIPOORCAMENTO="Licitado",$C79&lt;&gt;"L",$C79&lt;&gt;-1)</formula>
    </cfRule>
  </conditionalFormatting>
  <conditionalFormatting sqref="C79:D79 F79:G79">
    <cfRule type="expression" dxfId="656" priority="649" stopIfTrue="1">
      <formula>$C79=1</formula>
    </cfRule>
    <cfRule type="expression" dxfId="655" priority="650" stopIfTrue="1">
      <formula>OR($C79=0,$C79=2,$C79=3,$C79=4)</formula>
    </cfRule>
  </conditionalFormatting>
  <conditionalFormatting sqref="B83:B84 E83:E84 J83:K84">
    <cfRule type="expression" dxfId="654" priority="637" stopIfTrue="1">
      <formula>$C83=1</formula>
    </cfRule>
    <cfRule type="expression" dxfId="653" priority="638" stopIfTrue="1">
      <formula>OR($C83=0,$C83=2,$C83=3,$C83=4)</formula>
    </cfRule>
  </conditionalFormatting>
  <conditionalFormatting sqref="H83:I83 I84">
    <cfRule type="expression" dxfId="652" priority="639" stopIfTrue="1">
      <formula>$C83=1</formula>
    </cfRule>
    <cfRule type="expression" dxfId="651" priority="640" stopIfTrue="1">
      <formula>OR($C83=0,$C83=2,$C83=3,$C83=4)</formula>
    </cfRule>
    <cfRule type="expression" dxfId="650" priority="641" stopIfTrue="1">
      <formula>AND(TIPOORCAMENTO="Licitado",$C83&lt;&gt;"L",$C83&lt;&gt;-1)</formula>
    </cfRule>
  </conditionalFormatting>
  <conditionalFormatting sqref="C83:D84 F83:G84">
    <cfRule type="expression" dxfId="649" priority="642" stopIfTrue="1">
      <formula>$C83=1</formula>
    </cfRule>
    <cfRule type="expression" dxfId="648" priority="643" stopIfTrue="1">
      <formula>OR($C83=0,$C83=2,$C83=3,$C83=4)</formula>
    </cfRule>
  </conditionalFormatting>
  <conditionalFormatting sqref="B162 E162 J162:K162">
    <cfRule type="expression" dxfId="647" priority="630" stopIfTrue="1">
      <formula>$C162=1</formula>
    </cfRule>
    <cfRule type="expression" dxfId="646" priority="631" stopIfTrue="1">
      <formula>OR($C162=0,$C162=2,$C162=3,$C162=4)</formula>
    </cfRule>
  </conditionalFormatting>
  <conditionalFormatting sqref="H162:I162">
    <cfRule type="expression" dxfId="645" priority="632" stopIfTrue="1">
      <formula>$C162=1</formula>
    </cfRule>
    <cfRule type="expression" dxfId="644" priority="633" stopIfTrue="1">
      <formula>OR($C162=0,$C162=2,$C162=3,$C162=4)</formula>
    </cfRule>
    <cfRule type="expression" dxfId="643" priority="634" stopIfTrue="1">
      <formula>AND(TIPOORCAMENTO="Licitado",$C162&lt;&gt;"L",$C162&lt;&gt;-1)</formula>
    </cfRule>
  </conditionalFormatting>
  <conditionalFormatting sqref="C162:D162 F162:G162">
    <cfRule type="expression" dxfId="642" priority="635" stopIfTrue="1">
      <formula>$C162=1</formula>
    </cfRule>
    <cfRule type="expression" dxfId="641" priority="636" stopIfTrue="1">
      <formula>OR($C162=0,$C162=2,$C162=3,$C162=4)</formula>
    </cfRule>
  </conditionalFormatting>
  <conditionalFormatting sqref="B56:B57 E56:E57 J56:K57">
    <cfRule type="expression" dxfId="640" priority="623" stopIfTrue="1">
      <formula>$C56=1</formula>
    </cfRule>
    <cfRule type="expression" dxfId="639" priority="624" stopIfTrue="1">
      <formula>OR($C56=0,$C56=2,$C56=3,$C56=4)</formula>
    </cfRule>
  </conditionalFormatting>
  <conditionalFormatting sqref="H56:I56 I57">
    <cfRule type="expression" dxfId="638" priority="625" stopIfTrue="1">
      <formula>$C56=1</formula>
    </cfRule>
    <cfRule type="expression" dxfId="637" priority="626" stopIfTrue="1">
      <formula>OR($C56=0,$C56=2,$C56=3,$C56=4)</formula>
    </cfRule>
    <cfRule type="expression" dxfId="636" priority="627" stopIfTrue="1">
      <formula>AND(TIPOORCAMENTO="Licitado",$C56&lt;&gt;"L",$C56&lt;&gt;-1)</formula>
    </cfRule>
  </conditionalFormatting>
  <conditionalFormatting sqref="C56:D57 F56:G57">
    <cfRule type="expression" dxfId="635" priority="628" stopIfTrue="1">
      <formula>$C56=1</formula>
    </cfRule>
    <cfRule type="expression" dxfId="634" priority="629" stopIfTrue="1">
      <formula>OR($C56=0,$C56=2,$C56=3,$C56=4)</formula>
    </cfRule>
  </conditionalFormatting>
  <conditionalFormatting sqref="B27 E27 J27:K27">
    <cfRule type="expression" dxfId="633" priority="616" stopIfTrue="1">
      <formula>$C27=1</formula>
    </cfRule>
    <cfRule type="expression" dxfId="632" priority="617" stopIfTrue="1">
      <formula>OR($C27=0,$C27=2,$C27=3,$C27=4)</formula>
    </cfRule>
  </conditionalFormatting>
  <conditionalFormatting sqref="I27">
    <cfRule type="expression" dxfId="631" priority="618" stopIfTrue="1">
      <formula>$C27=1</formula>
    </cfRule>
    <cfRule type="expression" dxfId="630" priority="619" stopIfTrue="1">
      <formula>OR($C27=0,$C27=2,$C27=3,$C27=4)</formula>
    </cfRule>
    <cfRule type="expression" dxfId="629" priority="620" stopIfTrue="1">
      <formula>AND(TIPOORCAMENTO="Licitado",$C27&lt;&gt;"L",$C27&lt;&gt;-1)</formula>
    </cfRule>
  </conditionalFormatting>
  <conditionalFormatting sqref="C27:D27 F27:G27">
    <cfRule type="expression" dxfId="628" priority="621" stopIfTrue="1">
      <formula>$C27=1</formula>
    </cfRule>
    <cfRule type="expression" dxfId="627" priority="622" stopIfTrue="1">
      <formula>OR($C27=0,$C27=2,$C27=3,$C27=4)</formula>
    </cfRule>
  </conditionalFormatting>
  <conditionalFormatting sqref="B37 E37 J37:K37">
    <cfRule type="expression" dxfId="626" priority="609" stopIfTrue="1">
      <formula>$C37=1</formula>
    </cfRule>
    <cfRule type="expression" dxfId="625" priority="610" stopIfTrue="1">
      <formula>OR($C37=0,$C37=2,$C37=3,$C37=4)</formula>
    </cfRule>
  </conditionalFormatting>
  <conditionalFormatting sqref="I37">
    <cfRule type="expression" dxfId="624" priority="611" stopIfTrue="1">
      <formula>$C37=1</formula>
    </cfRule>
    <cfRule type="expression" dxfId="623" priority="612" stopIfTrue="1">
      <formula>OR($C37=0,$C37=2,$C37=3,$C37=4)</formula>
    </cfRule>
    <cfRule type="expression" dxfId="622" priority="613" stopIfTrue="1">
      <formula>AND(TIPOORCAMENTO="Licitado",$C37&lt;&gt;"L",$C37&lt;&gt;-1)</formula>
    </cfRule>
  </conditionalFormatting>
  <conditionalFormatting sqref="C37:D37 F37:G37">
    <cfRule type="expression" dxfId="621" priority="614" stopIfTrue="1">
      <formula>$C37=1</formula>
    </cfRule>
    <cfRule type="expression" dxfId="620" priority="615" stopIfTrue="1">
      <formula>OR($C37=0,$C37=2,$C37=3,$C37=4)</formula>
    </cfRule>
  </conditionalFormatting>
  <conditionalFormatting sqref="B85 E85 J85:K85">
    <cfRule type="expression" dxfId="619" priority="602" stopIfTrue="1">
      <formula>$C85=1</formula>
    </cfRule>
    <cfRule type="expression" dxfId="618" priority="603" stopIfTrue="1">
      <formula>OR($C85=0,$C85=2,$C85=3,$C85=4)</formula>
    </cfRule>
  </conditionalFormatting>
  <conditionalFormatting sqref="I85">
    <cfRule type="expression" dxfId="617" priority="604" stopIfTrue="1">
      <formula>$C85=1</formula>
    </cfRule>
    <cfRule type="expression" dxfId="616" priority="605" stopIfTrue="1">
      <formula>OR($C85=0,$C85=2,$C85=3,$C85=4)</formula>
    </cfRule>
    <cfRule type="expression" dxfId="615" priority="606" stopIfTrue="1">
      <formula>AND(TIPOORCAMENTO="Licitado",$C85&lt;&gt;"L",$C85&lt;&gt;-1)</formula>
    </cfRule>
  </conditionalFormatting>
  <conditionalFormatting sqref="C85:D85 F85:G85">
    <cfRule type="expression" dxfId="614" priority="607" stopIfTrue="1">
      <formula>$C85=1</formula>
    </cfRule>
    <cfRule type="expression" dxfId="613" priority="608" stopIfTrue="1">
      <formula>OR($C85=0,$C85=2,$C85=3,$C85=4)</formula>
    </cfRule>
  </conditionalFormatting>
  <conditionalFormatting sqref="H178:I178 I180">
    <cfRule type="expression" dxfId="612" priority="599" stopIfTrue="1">
      <formula>$C178=1</formula>
    </cfRule>
    <cfRule type="expression" dxfId="611" priority="600" stopIfTrue="1">
      <formula>OR($C178=0,$C178=2,$C178=3,$C178=4)</formula>
    </cfRule>
    <cfRule type="expression" dxfId="610" priority="601" stopIfTrue="1">
      <formula>AND(TIPOORCAMENTO="Licitado",$C178&lt;&gt;"L",$C178&lt;&gt;-1)</formula>
    </cfRule>
  </conditionalFormatting>
  <conditionalFormatting sqref="B186 E186 J186:K186">
    <cfRule type="expression" dxfId="609" priority="592" stopIfTrue="1">
      <formula>$C186=1</formula>
    </cfRule>
    <cfRule type="expression" dxfId="608" priority="593" stopIfTrue="1">
      <formula>OR($C186=0,$C186=2,$C186=3,$C186=4)</formula>
    </cfRule>
  </conditionalFormatting>
  <conditionalFormatting sqref="H186:I186 I189">
    <cfRule type="expression" dxfId="607" priority="594" stopIfTrue="1">
      <formula>$C186=1</formula>
    </cfRule>
    <cfRule type="expression" dxfId="606" priority="595" stopIfTrue="1">
      <formula>OR($C186=0,$C186=2,$C186=3,$C186=4)</formula>
    </cfRule>
    <cfRule type="expression" dxfId="605" priority="596" stopIfTrue="1">
      <formula>AND(TIPOORCAMENTO="Licitado",$C186&lt;&gt;"L",$C186&lt;&gt;-1)</formula>
    </cfRule>
  </conditionalFormatting>
  <conditionalFormatting sqref="C186:D186 F186:G186">
    <cfRule type="expression" dxfId="604" priority="597" stopIfTrue="1">
      <formula>$C186=1</formula>
    </cfRule>
    <cfRule type="expression" dxfId="603" priority="598" stopIfTrue="1">
      <formula>OR($C186=0,$C186=2,$C186=3,$C186=4)</formula>
    </cfRule>
  </conditionalFormatting>
  <conditionalFormatting sqref="B188 E188 J188:K188">
    <cfRule type="expression" dxfId="602" priority="585" stopIfTrue="1">
      <formula>$C188=1</formula>
    </cfRule>
    <cfRule type="expression" dxfId="601" priority="586" stopIfTrue="1">
      <formula>OR($C188=0,$C188=2,$C188=3,$C188=4)</formula>
    </cfRule>
  </conditionalFormatting>
  <conditionalFormatting sqref="I188">
    <cfRule type="expression" dxfId="600" priority="587" stopIfTrue="1">
      <formula>$C188=1</formula>
    </cfRule>
    <cfRule type="expression" dxfId="599" priority="588" stopIfTrue="1">
      <formula>OR($C188=0,$C188=2,$C188=3,$C188=4)</formula>
    </cfRule>
    <cfRule type="expression" dxfId="598" priority="589" stopIfTrue="1">
      <formula>AND(TIPOORCAMENTO="Licitado",$C188&lt;&gt;"L",$C188&lt;&gt;-1)</formula>
    </cfRule>
  </conditionalFormatting>
  <conditionalFormatting sqref="C188:D188 F188:G188">
    <cfRule type="expression" dxfId="597" priority="590" stopIfTrue="1">
      <formula>$C188=1</formula>
    </cfRule>
    <cfRule type="expression" dxfId="596" priority="591" stopIfTrue="1">
      <formula>OR($C188=0,$C188=2,$C188=3,$C188=4)</formula>
    </cfRule>
  </conditionalFormatting>
  <conditionalFormatting sqref="B187 E187 J187:K187">
    <cfRule type="expression" dxfId="595" priority="578" stopIfTrue="1">
      <formula>$C187=1</formula>
    </cfRule>
    <cfRule type="expression" dxfId="594" priority="579" stopIfTrue="1">
      <formula>OR($C187=0,$C187=2,$C187=3,$C187=4)</formula>
    </cfRule>
  </conditionalFormatting>
  <conditionalFormatting sqref="I187">
    <cfRule type="expression" dxfId="593" priority="580" stopIfTrue="1">
      <formula>$C187=1</formula>
    </cfRule>
    <cfRule type="expression" dxfId="592" priority="581" stopIfTrue="1">
      <formula>OR($C187=0,$C187=2,$C187=3,$C187=4)</formula>
    </cfRule>
    <cfRule type="expression" dxfId="591" priority="582" stopIfTrue="1">
      <formula>AND(TIPOORCAMENTO="Licitado",$C187&lt;&gt;"L",$C187&lt;&gt;-1)</formula>
    </cfRule>
  </conditionalFormatting>
  <conditionalFormatting sqref="C187:D187 F187:G187">
    <cfRule type="expression" dxfId="590" priority="583" stopIfTrue="1">
      <formula>$C187=1</formula>
    </cfRule>
    <cfRule type="expression" dxfId="589" priority="584" stopIfTrue="1">
      <formula>OR($C187=0,$C187=2,$C187=3,$C187=4)</formula>
    </cfRule>
  </conditionalFormatting>
  <conditionalFormatting sqref="B9 E9 J9:K9">
    <cfRule type="expression" dxfId="588" priority="571" stopIfTrue="1">
      <formula>$C9=1</formula>
    </cfRule>
    <cfRule type="expression" dxfId="587" priority="572" stopIfTrue="1">
      <formula>OR($C9=0,$C9=2,$C9=3,$C9=4)</formula>
    </cfRule>
  </conditionalFormatting>
  <conditionalFormatting sqref="H9:I9">
    <cfRule type="expression" dxfId="586" priority="573" stopIfTrue="1">
      <formula>$C9=1</formula>
    </cfRule>
    <cfRule type="expression" dxfId="585" priority="574" stopIfTrue="1">
      <formula>OR($C9=0,$C9=2,$C9=3,$C9=4)</formula>
    </cfRule>
    <cfRule type="expression" dxfId="584" priority="575" stopIfTrue="1">
      <formula>AND(TIPOORCAMENTO="Licitado",$C9&lt;&gt;"L",$C9&lt;&gt;-1)</formula>
    </cfRule>
  </conditionalFormatting>
  <conditionalFormatting sqref="C9:D9 F9:G9">
    <cfRule type="expression" dxfId="583" priority="576" stopIfTrue="1">
      <formula>$C9=1</formula>
    </cfRule>
    <cfRule type="expression" dxfId="582" priority="577" stopIfTrue="1">
      <formula>OR($C9=0,$C9=2,$C9=3,$C9=4)</formula>
    </cfRule>
  </conditionalFormatting>
  <conditionalFormatting sqref="B193 E193 J193:K193">
    <cfRule type="expression" dxfId="581" priority="564" stopIfTrue="1">
      <formula>$C193=1</formula>
    </cfRule>
    <cfRule type="expression" dxfId="580" priority="565" stopIfTrue="1">
      <formula>OR($C193=0,$C193=2,$C193=3,$C193=4)</formula>
    </cfRule>
  </conditionalFormatting>
  <conditionalFormatting sqref="I193">
    <cfRule type="expression" dxfId="579" priority="566" stopIfTrue="1">
      <formula>$C193=1</formula>
    </cfRule>
    <cfRule type="expression" dxfId="578" priority="567" stopIfTrue="1">
      <formula>OR($C193=0,$C193=2,$C193=3,$C193=4)</formula>
    </cfRule>
    <cfRule type="expression" dxfId="577" priority="568" stopIfTrue="1">
      <formula>AND(TIPOORCAMENTO="Licitado",$C193&lt;&gt;"L",$C193&lt;&gt;-1)</formula>
    </cfRule>
  </conditionalFormatting>
  <conditionalFormatting sqref="C193:D193 F193:G193">
    <cfRule type="expression" dxfId="576" priority="569" stopIfTrue="1">
      <formula>$C193=1</formula>
    </cfRule>
    <cfRule type="expression" dxfId="575" priority="570" stopIfTrue="1">
      <formula>OR($C193=0,$C193=2,$C193=3,$C193=4)</formula>
    </cfRule>
  </conditionalFormatting>
  <conditionalFormatting sqref="B51 E51 J51:K51">
    <cfRule type="expression" dxfId="574" priority="557" stopIfTrue="1">
      <formula>$C51=1</formula>
    </cfRule>
    <cfRule type="expression" dxfId="573" priority="558" stopIfTrue="1">
      <formula>OR($C51=0,$C51=2,$C51=3,$C51=4)</formula>
    </cfRule>
  </conditionalFormatting>
  <conditionalFormatting sqref="I51">
    <cfRule type="expression" dxfId="572" priority="559" stopIfTrue="1">
      <formula>$C51=1</formula>
    </cfRule>
    <cfRule type="expression" dxfId="571" priority="560" stopIfTrue="1">
      <formula>OR($C51=0,$C51=2,$C51=3,$C51=4)</formula>
    </cfRule>
    <cfRule type="expression" dxfId="570" priority="561" stopIfTrue="1">
      <formula>AND(TIPOORCAMENTO="Licitado",$C51&lt;&gt;"L",$C51&lt;&gt;-1)</formula>
    </cfRule>
  </conditionalFormatting>
  <conditionalFormatting sqref="C51:D51 F51:G51">
    <cfRule type="expression" dxfId="569" priority="562" stopIfTrue="1">
      <formula>$C51=1</formula>
    </cfRule>
    <cfRule type="expression" dxfId="568" priority="563" stopIfTrue="1">
      <formula>OR($C51=0,$C51=2,$C51=3,$C51=4)</formula>
    </cfRule>
  </conditionalFormatting>
  <conditionalFormatting sqref="H35 H39:H42 H37">
    <cfRule type="expression" dxfId="567" priority="554" stopIfTrue="1">
      <formula>$C35=1</formula>
    </cfRule>
    <cfRule type="expression" dxfId="566" priority="555" stopIfTrue="1">
      <formula>OR($C35=0,$C35=2,$C35=3,$C35=4)</formula>
    </cfRule>
    <cfRule type="expression" dxfId="565" priority="556" stopIfTrue="1">
      <formula>AND(TIPOORCAMENTO="Licitado",$C35&lt;&gt;"L",$C35&lt;&gt;-1)</formula>
    </cfRule>
  </conditionalFormatting>
  <conditionalFormatting sqref="H46:H48">
    <cfRule type="expression" dxfId="564" priority="551" stopIfTrue="1">
      <formula>$C46=1</formula>
    </cfRule>
    <cfRule type="expression" dxfId="563" priority="552" stopIfTrue="1">
      <formula>OR($C46=0,$C46=2,$C46=3,$C46=4)</formula>
    </cfRule>
    <cfRule type="expression" dxfId="562" priority="553" stopIfTrue="1">
      <formula>AND(TIPOORCAMENTO="Licitado",$C46&lt;&gt;"L",$C46&lt;&gt;-1)</formula>
    </cfRule>
  </conditionalFormatting>
  <conditionalFormatting sqref="H51:H52 H54:H55">
    <cfRule type="expression" dxfId="561" priority="548" stopIfTrue="1">
      <formula>$C51=1</formula>
    </cfRule>
    <cfRule type="expression" dxfId="560" priority="549" stopIfTrue="1">
      <formula>OR($C51=0,$C51=2,$C51=3,$C51=4)</formula>
    </cfRule>
    <cfRule type="expression" dxfId="559" priority="550" stopIfTrue="1">
      <formula>AND(TIPOORCAMENTO="Licitado",$C51&lt;&gt;"L",$C51&lt;&gt;-1)</formula>
    </cfRule>
  </conditionalFormatting>
  <conditionalFormatting sqref="H57">
    <cfRule type="expression" dxfId="558" priority="545" stopIfTrue="1">
      <formula>$C57=1</formula>
    </cfRule>
    <cfRule type="expression" dxfId="557" priority="546" stopIfTrue="1">
      <formula>OR($C57=0,$C57=2,$C57=3,$C57=4)</formula>
    </cfRule>
    <cfRule type="expression" dxfId="556" priority="547" stopIfTrue="1">
      <formula>AND(TIPOORCAMENTO="Licitado",$C57&lt;&gt;"L",$C57&lt;&gt;-1)</formula>
    </cfRule>
  </conditionalFormatting>
  <conditionalFormatting sqref="H61">
    <cfRule type="expression" dxfId="555" priority="542" stopIfTrue="1">
      <formula>$C61=1</formula>
    </cfRule>
    <cfRule type="expression" dxfId="554" priority="543" stopIfTrue="1">
      <formula>OR($C61=0,$C61=2,$C61=3,$C61=4)</formula>
    </cfRule>
    <cfRule type="expression" dxfId="553" priority="544" stopIfTrue="1">
      <formula>AND(TIPOORCAMENTO="Licitado",$C61&lt;&gt;"L",$C61&lt;&gt;-1)</formula>
    </cfRule>
  </conditionalFormatting>
  <conditionalFormatting sqref="H67 H71:H72">
    <cfRule type="expression" dxfId="552" priority="539" stopIfTrue="1">
      <formula>$C67=1</formula>
    </cfRule>
    <cfRule type="expression" dxfId="551" priority="540" stopIfTrue="1">
      <formula>OR($C67=0,$C67=2,$C67=3,$C67=4)</formula>
    </cfRule>
    <cfRule type="expression" dxfId="550" priority="541" stopIfTrue="1">
      <formula>AND(TIPOORCAMENTO="Licitado",$C67&lt;&gt;"L",$C67&lt;&gt;-1)</formula>
    </cfRule>
  </conditionalFormatting>
  <conditionalFormatting sqref="H74:H77">
    <cfRule type="expression" dxfId="549" priority="536" stopIfTrue="1">
      <formula>$C74=1</formula>
    </cfRule>
    <cfRule type="expression" dxfId="548" priority="537" stopIfTrue="1">
      <formula>OR($C74=0,$C74=2,$C74=3,$C74=4)</formula>
    </cfRule>
    <cfRule type="expression" dxfId="547" priority="538" stopIfTrue="1">
      <formula>AND(TIPOORCAMENTO="Licitado",$C74&lt;&gt;"L",$C74&lt;&gt;-1)</formula>
    </cfRule>
  </conditionalFormatting>
  <conditionalFormatting sqref="H81:H82">
    <cfRule type="expression" dxfId="546" priority="533" stopIfTrue="1">
      <formula>$C81=1</formula>
    </cfRule>
    <cfRule type="expression" dxfId="545" priority="534" stopIfTrue="1">
      <formula>OR($C81=0,$C81=2,$C81=3,$C81=4)</formula>
    </cfRule>
    <cfRule type="expression" dxfId="544" priority="535" stopIfTrue="1">
      <formula>AND(TIPOORCAMENTO="Licitado",$C81&lt;&gt;"L",$C81&lt;&gt;-1)</formula>
    </cfRule>
  </conditionalFormatting>
  <conditionalFormatting sqref="H84:H85">
    <cfRule type="expression" dxfId="543" priority="530" stopIfTrue="1">
      <formula>$C84=1</formula>
    </cfRule>
    <cfRule type="expression" dxfId="542" priority="531" stopIfTrue="1">
      <formula>OR($C84=0,$C84=2,$C84=3,$C84=4)</formula>
    </cfRule>
    <cfRule type="expression" dxfId="541" priority="532" stopIfTrue="1">
      <formula>AND(TIPOORCAMENTO="Licitado",$C84&lt;&gt;"L",$C84&lt;&gt;-1)</formula>
    </cfRule>
  </conditionalFormatting>
  <conditionalFormatting sqref="H177">
    <cfRule type="expression" dxfId="540" priority="527" stopIfTrue="1">
      <formula>$C177=1</formula>
    </cfRule>
    <cfRule type="expression" dxfId="539" priority="528" stopIfTrue="1">
      <formula>OR($C177=0,$C177=2,$C177=3,$C177=4)</formula>
    </cfRule>
    <cfRule type="expression" dxfId="538" priority="529" stopIfTrue="1">
      <formula>AND(TIPOORCAMENTO="Licitado",$C177&lt;&gt;"L",$C177&lt;&gt;-1)</formula>
    </cfRule>
  </conditionalFormatting>
  <conditionalFormatting sqref="H180:H181">
    <cfRule type="expression" dxfId="537" priority="524" stopIfTrue="1">
      <formula>$C180=1</formula>
    </cfRule>
    <cfRule type="expression" dxfId="536" priority="525" stopIfTrue="1">
      <formula>OR($C180=0,$C180=2,$C180=3,$C180=4)</formula>
    </cfRule>
    <cfRule type="expression" dxfId="535" priority="526" stopIfTrue="1">
      <formula>AND(TIPOORCAMENTO="Licitado",$C180&lt;&gt;"L",$C180&lt;&gt;-1)</formula>
    </cfRule>
  </conditionalFormatting>
  <conditionalFormatting sqref="H183:H185">
    <cfRule type="expression" dxfId="534" priority="521" stopIfTrue="1">
      <formula>$C183=1</formula>
    </cfRule>
    <cfRule type="expression" dxfId="533" priority="522" stopIfTrue="1">
      <formula>OR($C183=0,$C183=2,$C183=3,$C183=4)</formula>
    </cfRule>
    <cfRule type="expression" dxfId="532" priority="523" stopIfTrue="1">
      <formula>AND(TIPOORCAMENTO="Licitado",$C183&lt;&gt;"L",$C183&lt;&gt;-1)</formula>
    </cfRule>
  </conditionalFormatting>
  <conditionalFormatting sqref="H187:H189">
    <cfRule type="expression" dxfId="531" priority="518" stopIfTrue="1">
      <formula>$C187=1</formula>
    </cfRule>
    <cfRule type="expression" dxfId="530" priority="519" stopIfTrue="1">
      <formula>OR($C187=0,$C187=2,$C187=3,$C187=4)</formula>
    </cfRule>
    <cfRule type="expression" dxfId="529" priority="520" stopIfTrue="1">
      <formula>AND(TIPOORCAMENTO="Licitado",$C187&lt;&gt;"L",$C187&lt;&gt;-1)</formula>
    </cfRule>
  </conditionalFormatting>
  <conditionalFormatting sqref="H202:H204 H218">
    <cfRule type="expression" dxfId="528" priority="515" stopIfTrue="1">
      <formula>$C202=1</formula>
    </cfRule>
    <cfRule type="expression" dxfId="527" priority="516" stopIfTrue="1">
      <formula>OR($C202=0,$C202=2,$C202=3,$C202=4)</formula>
    </cfRule>
    <cfRule type="expression" dxfId="526" priority="517" stopIfTrue="1">
      <formula>AND(TIPOORCAMENTO="Licitado",$C202&lt;&gt;"L",$C202&lt;&gt;-1)</formula>
    </cfRule>
  </conditionalFormatting>
  <conditionalFormatting sqref="B30 E30 J30:K30">
    <cfRule type="expression" dxfId="525" priority="508" stopIfTrue="1">
      <formula>$C30=1</formula>
    </cfRule>
    <cfRule type="expression" dxfId="524" priority="509" stopIfTrue="1">
      <formula>OR($C30=0,$C30=2,$C30=3,$C30=4)</formula>
    </cfRule>
  </conditionalFormatting>
  <conditionalFormatting sqref="I30">
    <cfRule type="expression" dxfId="523" priority="510" stopIfTrue="1">
      <formula>$C30=1</formula>
    </cfRule>
    <cfRule type="expression" dxfId="522" priority="511" stopIfTrue="1">
      <formula>OR($C30=0,$C30=2,$C30=3,$C30=4)</formula>
    </cfRule>
    <cfRule type="expression" dxfId="521" priority="512" stopIfTrue="1">
      <formula>AND(TIPOORCAMENTO="Licitado",$C30&lt;&gt;"L",$C30&lt;&gt;-1)</formula>
    </cfRule>
  </conditionalFormatting>
  <conditionalFormatting sqref="C30:D30 F30:G30">
    <cfRule type="expression" dxfId="520" priority="513" stopIfTrue="1">
      <formula>$C30=1</formula>
    </cfRule>
    <cfRule type="expression" dxfId="519" priority="514" stopIfTrue="1">
      <formula>OR($C30=0,$C30=2,$C30=3,$C30=4)</formula>
    </cfRule>
  </conditionalFormatting>
  <conditionalFormatting sqref="B53 E53 J53:K53">
    <cfRule type="expression" dxfId="518" priority="501" stopIfTrue="1">
      <formula>$C53=1</formula>
    </cfRule>
    <cfRule type="expression" dxfId="517" priority="502" stopIfTrue="1">
      <formula>OR($C53=0,$C53=2,$C53=3,$C53=4)</formula>
    </cfRule>
  </conditionalFormatting>
  <conditionalFormatting sqref="I53">
    <cfRule type="expression" dxfId="516" priority="503" stopIfTrue="1">
      <formula>$C53=1</formula>
    </cfRule>
    <cfRule type="expression" dxfId="515" priority="504" stopIfTrue="1">
      <formula>OR($C53=0,$C53=2,$C53=3,$C53=4)</formula>
    </cfRule>
    <cfRule type="expression" dxfId="514" priority="505" stopIfTrue="1">
      <formula>AND(TIPOORCAMENTO="Licitado",$C53&lt;&gt;"L",$C53&lt;&gt;-1)</formula>
    </cfRule>
  </conditionalFormatting>
  <conditionalFormatting sqref="C53:D53 F53:G53">
    <cfRule type="expression" dxfId="513" priority="506" stopIfTrue="1">
      <formula>$C53=1</formula>
    </cfRule>
    <cfRule type="expression" dxfId="512" priority="507" stopIfTrue="1">
      <formula>OR($C53=0,$C53=2,$C53=3,$C53=4)</formula>
    </cfRule>
  </conditionalFormatting>
  <conditionalFormatting sqref="H53">
    <cfRule type="expression" dxfId="511" priority="498" stopIfTrue="1">
      <formula>$C53=1</formula>
    </cfRule>
    <cfRule type="expression" dxfId="510" priority="499" stopIfTrue="1">
      <formula>OR($C53=0,$C53=2,$C53=3,$C53=4)</formula>
    </cfRule>
    <cfRule type="expression" dxfId="509" priority="500" stopIfTrue="1">
      <formula>AND(TIPOORCAMENTO="Licitado",$C53&lt;&gt;"L",$C53&lt;&gt;-1)</formula>
    </cfRule>
  </conditionalFormatting>
  <conditionalFormatting sqref="B68 E68 J68:K68">
    <cfRule type="expression" dxfId="508" priority="491" stopIfTrue="1">
      <formula>$C68=1</formula>
    </cfRule>
    <cfRule type="expression" dxfId="507" priority="492" stopIfTrue="1">
      <formula>OR($C68=0,$C68=2,$C68=3,$C68=4)</formula>
    </cfRule>
  </conditionalFormatting>
  <conditionalFormatting sqref="I68">
    <cfRule type="expression" dxfId="506" priority="493" stopIfTrue="1">
      <formula>$C68=1</formula>
    </cfRule>
    <cfRule type="expression" dxfId="505" priority="494" stopIfTrue="1">
      <formula>OR($C68=0,$C68=2,$C68=3,$C68=4)</formula>
    </cfRule>
    <cfRule type="expression" dxfId="504" priority="495" stopIfTrue="1">
      <formula>AND(TIPOORCAMENTO="Licitado",$C68&lt;&gt;"L",$C68&lt;&gt;-1)</formula>
    </cfRule>
  </conditionalFormatting>
  <conditionalFormatting sqref="C68:D68 F68:G68">
    <cfRule type="expression" dxfId="503" priority="496" stopIfTrue="1">
      <formula>$C68=1</formula>
    </cfRule>
    <cfRule type="expression" dxfId="502" priority="497" stopIfTrue="1">
      <formula>OR($C68=0,$C68=2,$C68=3,$C68=4)</formula>
    </cfRule>
  </conditionalFormatting>
  <conditionalFormatting sqref="H68">
    <cfRule type="expression" dxfId="501" priority="488" stopIfTrue="1">
      <formula>$C68=1</formula>
    </cfRule>
    <cfRule type="expression" dxfId="500" priority="489" stopIfTrue="1">
      <formula>OR($C68=0,$C68=2,$C68=3,$C68=4)</formula>
    </cfRule>
    <cfRule type="expression" dxfId="499" priority="490" stopIfTrue="1">
      <formula>AND(TIPOORCAMENTO="Licitado",$C68&lt;&gt;"L",$C68&lt;&gt;-1)</formula>
    </cfRule>
  </conditionalFormatting>
  <conditionalFormatting sqref="B69:B70 E69:E70 J69:K70">
    <cfRule type="expression" dxfId="498" priority="481" stopIfTrue="1">
      <formula>$C69=1</formula>
    </cfRule>
    <cfRule type="expression" dxfId="497" priority="482" stopIfTrue="1">
      <formula>OR($C69=0,$C69=2,$C69=3,$C69=4)</formula>
    </cfRule>
  </conditionalFormatting>
  <conditionalFormatting sqref="I69:I70">
    <cfRule type="expression" dxfId="496" priority="483" stopIfTrue="1">
      <formula>$C69=1</formula>
    </cfRule>
    <cfRule type="expression" dxfId="495" priority="484" stopIfTrue="1">
      <formula>OR($C69=0,$C69=2,$C69=3,$C69=4)</formula>
    </cfRule>
    <cfRule type="expression" dxfId="494" priority="485" stopIfTrue="1">
      <formula>AND(TIPOORCAMENTO="Licitado",$C69&lt;&gt;"L",$C69&lt;&gt;-1)</formula>
    </cfRule>
  </conditionalFormatting>
  <conditionalFormatting sqref="C69:D70 F69:G70">
    <cfRule type="expression" dxfId="493" priority="486" stopIfTrue="1">
      <formula>$C69=1</formula>
    </cfRule>
    <cfRule type="expression" dxfId="492" priority="487" stopIfTrue="1">
      <formula>OR($C69=0,$C69=2,$C69=3,$C69=4)</formula>
    </cfRule>
  </conditionalFormatting>
  <conditionalFormatting sqref="H69:H70">
    <cfRule type="expression" dxfId="491" priority="478" stopIfTrue="1">
      <formula>$C69=1</formula>
    </cfRule>
    <cfRule type="expression" dxfId="490" priority="479" stopIfTrue="1">
      <formula>OR($C69=0,$C69=2,$C69=3,$C69=4)</formula>
    </cfRule>
    <cfRule type="expression" dxfId="489" priority="480" stopIfTrue="1">
      <formula>AND(TIPOORCAMENTO="Licitado",$C69&lt;&gt;"L",$C69&lt;&gt;-1)</formula>
    </cfRule>
  </conditionalFormatting>
  <conditionalFormatting sqref="B88:B89 E88:E89 J88:K89">
    <cfRule type="expression" dxfId="488" priority="471" stopIfTrue="1">
      <formula>$C88=1</formula>
    </cfRule>
    <cfRule type="expression" dxfId="487" priority="472" stopIfTrue="1">
      <formula>OR($C88=0,$C88=2,$C88=3,$C88=4)</formula>
    </cfRule>
  </conditionalFormatting>
  <conditionalFormatting sqref="I88:I89">
    <cfRule type="expression" dxfId="486" priority="473" stopIfTrue="1">
      <formula>$C88=1</formula>
    </cfRule>
    <cfRule type="expression" dxfId="485" priority="474" stopIfTrue="1">
      <formula>OR($C88=0,$C88=2,$C88=3,$C88=4)</formula>
    </cfRule>
    <cfRule type="expression" dxfId="484" priority="475" stopIfTrue="1">
      <formula>AND(TIPOORCAMENTO="Licitado",$C88&lt;&gt;"L",$C88&lt;&gt;-1)</formula>
    </cfRule>
  </conditionalFormatting>
  <conditionalFormatting sqref="C88:D89 F88:G89">
    <cfRule type="expression" dxfId="483" priority="476" stopIfTrue="1">
      <formula>$C88=1</formula>
    </cfRule>
    <cfRule type="expression" dxfId="482" priority="477" stopIfTrue="1">
      <formula>OR($C88=0,$C88=2,$C88=3,$C88=4)</formula>
    </cfRule>
  </conditionalFormatting>
  <conditionalFormatting sqref="H88:H89">
    <cfRule type="expression" dxfId="481" priority="468" stopIfTrue="1">
      <formula>$C88=1</formula>
    </cfRule>
    <cfRule type="expression" dxfId="480" priority="469" stopIfTrue="1">
      <formula>OR($C88=0,$C88=2,$C88=3,$C88=4)</formula>
    </cfRule>
    <cfRule type="expression" dxfId="479" priority="470" stopIfTrue="1">
      <formula>AND(TIPOORCAMENTO="Licitado",$C88&lt;&gt;"L",$C88&lt;&gt;-1)</formula>
    </cfRule>
  </conditionalFormatting>
  <conditionalFormatting sqref="B90 E90 J90:K90">
    <cfRule type="expression" dxfId="478" priority="461" stopIfTrue="1">
      <formula>$C90=1</formula>
    </cfRule>
    <cfRule type="expression" dxfId="477" priority="462" stopIfTrue="1">
      <formula>OR($C90=0,$C90=2,$C90=3,$C90=4)</formula>
    </cfRule>
  </conditionalFormatting>
  <conditionalFormatting sqref="I90">
    <cfRule type="expression" dxfId="476" priority="463" stopIfTrue="1">
      <formula>$C90=1</formula>
    </cfRule>
    <cfRule type="expression" dxfId="475" priority="464" stopIfTrue="1">
      <formula>OR($C90=0,$C90=2,$C90=3,$C90=4)</formula>
    </cfRule>
    <cfRule type="expression" dxfId="474" priority="465" stopIfTrue="1">
      <formula>AND(TIPOORCAMENTO="Licitado",$C90&lt;&gt;"L",$C90&lt;&gt;-1)</formula>
    </cfRule>
  </conditionalFormatting>
  <conditionalFormatting sqref="C90:D90 F90:G90">
    <cfRule type="expression" dxfId="473" priority="466" stopIfTrue="1">
      <formula>$C90=1</formula>
    </cfRule>
    <cfRule type="expression" dxfId="472" priority="467" stopIfTrue="1">
      <formula>OR($C90=0,$C90=2,$C90=3,$C90=4)</formula>
    </cfRule>
  </conditionalFormatting>
  <conditionalFormatting sqref="H90">
    <cfRule type="expression" dxfId="471" priority="458" stopIfTrue="1">
      <formula>$C90=1</formula>
    </cfRule>
    <cfRule type="expression" dxfId="470" priority="459" stopIfTrue="1">
      <formula>OR($C90=0,$C90=2,$C90=3,$C90=4)</formula>
    </cfRule>
    <cfRule type="expression" dxfId="469" priority="460" stopIfTrue="1">
      <formula>AND(TIPOORCAMENTO="Licitado",$C90&lt;&gt;"L",$C90&lt;&gt;-1)</formula>
    </cfRule>
  </conditionalFormatting>
  <conditionalFormatting sqref="B94 E94 J94:K94">
    <cfRule type="expression" dxfId="468" priority="451" stopIfTrue="1">
      <formula>$C94=1</formula>
    </cfRule>
    <cfRule type="expression" dxfId="467" priority="452" stopIfTrue="1">
      <formula>OR($C94=0,$C94=2,$C94=3,$C94=4)</formula>
    </cfRule>
  </conditionalFormatting>
  <conditionalFormatting sqref="I94">
    <cfRule type="expression" dxfId="466" priority="453" stopIfTrue="1">
      <formula>$C94=1</formula>
    </cfRule>
    <cfRule type="expression" dxfId="465" priority="454" stopIfTrue="1">
      <formula>OR($C94=0,$C94=2,$C94=3,$C94=4)</formula>
    </cfRule>
    <cfRule type="expression" dxfId="464" priority="455" stopIfTrue="1">
      <formula>AND(TIPOORCAMENTO="Licitado",$C94&lt;&gt;"L",$C94&lt;&gt;-1)</formula>
    </cfRule>
  </conditionalFormatting>
  <conditionalFormatting sqref="C94:D94 F94:G94">
    <cfRule type="expression" dxfId="463" priority="456" stopIfTrue="1">
      <formula>$C94=1</formula>
    </cfRule>
    <cfRule type="expression" dxfId="462" priority="457" stopIfTrue="1">
      <formula>OR($C94=0,$C94=2,$C94=3,$C94=4)</formula>
    </cfRule>
  </conditionalFormatting>
  <conditionalFormatting sqref="H94">
    <cfRule type="expression" dxfId="461" priority="448" stopIfTrue="1">
      <formula>$C94=1</formula>
    </cfRule>
    <cfRule type="expression" dxfId="460" priority="449" stopIfTrue="1">
      <formula>OR($C94=0,$C94=2,$C94=3,$C94=4)</formula>
    </cfRule>
    <cfRule type="expression" dxfId="459" priority="450" stopIfTrue="1">
      <formula>AND(TIPOORCAMENTO="Licitado",$C94&lt;&gt;"L",$C94&lt;&gt;-1)</formula>
    </cfRule>
  </conditionalFormatting>
  <conditionalFormatting sqref="B95 E95 J95:K95">
    <cfRule type="expression" dxfId="458" priority="441" stopIfTrue="1">
      <formula>$C95=1</formula>
    </cfRule>
    <cfRule type="expression" dxfId="457" priority="442" stopIfTrue="1">
      <formula>OR($C95=0,$C95=2,$C95=3,$C95=4)</formula>
    </cfRule>
  </conditionalFormatting>
  <conditionalFormatting sqref="I95">
    <cfRule type="expression" dxfId="456" priority="443" stopIfTrue="1">
      <formula>$C95=1</formula>
    </cfRule>
    <cfRule type="expression" dxfId="455" priority="444" stopIfTrue="1">
      <formula>OR($C95=0,$C95=2,$C95=3,$C95=4)</formula>
    </cfRule>
    <cfRule type="expression" dxfId="454" priority="445" stopIfTrue="1">
      <formula>AND(TIPOORCAMENTO="Licitado",$C95&lt;&gt;"L",$C95&lt;&gt;-1)</formula>
    </cfRule>
  </conditionalFormatting>
  <conditionalFormatting sqref="C95:D95 F95:G95">
    <cfRule type="expression" dxfId="453" priority="446" stopIfTrue="1">
      <formula>$C95=1</formula>
    </cfRule>
    <cfRule type="expression" dxfId="452" priority="447" stopIfTrue="1">
      <formula>OR($C95=0,$C95=2,$C95=3,$C95=4)</formula>
    </cfRule>
  </conditionalFormatting>
  <conditionalFormatting sqref="H95">
    <cfRule type="expression" dxfId="451" priority="438" stopIfTrue="1">
      <formula>$C95=1</formula>
    </cfRule>
    <cfRule type="expression" dxfId="450" priority="439" stopIfTrue="1">
      <formula>OR($C95=0,$C95=2,$C95=3,$C95=4)</formula>
    </cfRule>
    <cfRule type="expression" dxfId="449" priority="440" stopIfTrue="1">
      <formula>AND(TIPOORCAMENTO="Licitado",$C95&lt;&gt;"L",$C95&lt;&gt;-1)</formula>
    </cfRule>
  </conditionalFormatting>
  <conditionalFormatting sqref="B107:B109 E107:E109 J107:K109 J111:K114 E111:E114 B111:B114 B118:B119 E118:E119 J118:K119">
    <cfRule type="expression" dxfId="448" priority="431" stopIfTrue="1">
      <formula>$C107=1</formula>
    </cfRule>
    <cfRule type="expression" dxfId="447" priority="432" stopIfTrue="1">
      <formula>OR($C107=0,$C107=2,$C107=3,$C107=4)</formula>
    </cfRule>
  </conditionalFormatting>
  <conditionalFormatting sqref="H118:I118 I107:I109 I111:I114 I119">
    <cfRule type="expression" dxfId="446" priority="433" stopIfTrue="1">
      <formula>$C107=1</formula>
    </cfRule>
    <cfRule type="expression" dxfId="445" priority="434" stopIfTrue="1">
      <formula>OR($C107=0,$C107=2,$C107=3,$C107=4)</formula>
    </cfRule>
    <cfRule type="expression" dxfId="444" priority="435" stopIfTrue="1">
      <formula>AND(TIPOORCAMENTO="Licitado",$C107&lt;&gt;"L",$C107&lt;&gt;-1)</formula>
    </cfRule>
  </conditionalFormatting>
  <conditionalFormatting sqref="C107:D109 F107:G109 F111:G114 C111:D114 C118:D119 F118:G119">
    <cfRule type="expression" dxfId="443" priority="436" stopIfTrue="1">
      <formula>$C107=1</formula>
    </cfRule>
    <cfRule type="expression" dxfId="442" priority="437" stopIfTrue="1">
      <formula>OR($C107=0,$C107=2,$C107=3,$C107=4)</formula>
    </cfRule>
  </conditionalFormatting>
  <conditionalFormatting sqref="I124:I127 I120:I122">
    <cfRule type="expression" dxfId="441" priority="428" stopIfTrue="1">
      <formula>$C120=1</formula>
    </cfRule>
    <cfRule type="expression" dxfId="440" priority="429" stopIfTrue="1">
      <formula>OR($C120=0,$C120=2,$C120=3,$C120=4)</formula>
    </cfRule>
    <cfRule type="expression" dxfId="439" priority="430" stopIfTrue="1">
      <formula>AND(TIPOORCAMENTO="Licitado",$C120&lt;&gt;"L",$C120&lt;&gt;-1)</formula>
    </cfRule>
  </conditionalFormatting>
  <conditionalFormatting sqref="B128:B129 E128:E129 J128:K129">
    <cfRule type="expression" dxfId="438" priority="421" stopIfTrue="1">
      <formula>$C128=1</formula>
    </cfRule>
    <cfRule type="expression" dxfId="437" priority="422" stopIfTrue="1">
      <formula>OR($C128=0,$C128=2,$C128=3,$C128=4)</formula>
    </cfRule>
  </conditionalFormatting>
  <conditionalFormatting sqref="I128:I129">
    <cfRule type="expression" dxfId="436" priority="423" stopIfTrue="1">
      <formula>$C128=1</formula>
    </cfRule>
    <cfRule type="expression" dxfId="435" priority="424" stopIfTrue="1">
      <formula>OR($C128=0,$C128=2,$C128=3,$C128=4)</formula>
    </cfRule>
    <cfRule type="expression" dxfId="434" priority="425" stopIfTrue="1">
      <formula>AND(TIPOORCAMENTO="Licitado",$C128&lt;&gt;"L",$C128&lt;&gt;-1)</formula>
    </cfRule>
  </conditionalFormatting>
  <conditionalFormatting sqref="C128:D129 F128:G129">
    <cfRule type="expression" dxfId="433" priority="426" stopIfTrue="1">
      <formula>$C128=1</formula>
    </cfRule>
    <cfRule type="expression" dxfId="432" priority="427" stopIfTrue="1">
      <formula>OR($C128=0,$C128=2,$C128=3,$C128=4)</formula>
    </cfRule>
  </conditionalFormatting>
  <conditionalFormatting sqref="B103:B106 E103:E106 J103:K106">
    <cfRule type="expression" dxfId="431" priority="414" stopIfTrue="1">
      <formula>$C103=1</formula>
    </cfRule>
    <cfRule type="expression" dxfId="430" priority="415" stopIfTrue="1">
      <formula>OR($C103=0,$C103=2,$C103=3,$C103=4)</formula>
    </cfRule>
  </conditionalFormatting>
  <conditionalFormatting sqref="I103:I106">
    <cfRule type="expression" dxfId="429" priority="416" stopIfTrue="1">
      <formula>$C103=1</formula>
    </cfRule>
    <cfRule type="expression" dxfId="428" priority="417" stopIfTrue="1">
      <formula>OR($C103=0,$C103=2,$C103=3,$C103=4)</formula>
    </cfRule>
    <cfRule type="expression" dxfId="427" priority="418" stopIfTrue="1">
      <formula>AND(TIPOORCAMENTO="Licitado",$C103&lt;&gt;"L",$C103&lt;&gt;-1)</formula>
    </cfRule>
  </conditionalFormatting>
  <conditionalFormatting sqref="F103:G106 C103:D106">
    <cfRule type="expression" dxfId="426" priority="419" stopIfTrue="1">
      <formula>$C103=1</formula>
    </cfRule>
    <cfRule type="expression" dxfId="425" priority="420" stopIfTrue="1">
      <formula>OR($C103=0,$C103=2,$C103=3,$C103=4)</formula>
    </cfRule>
  </conditionalFormatting>
  <conditionalFormatting sqref="H103:H109">
    <cfRule type="expression" dxfId="424" priority="411" stopIfTrue="1">
      <formula>$C103=1</formula>
    </cfRule>
    <cfRule type="expression" dxfId="423" priority="412" stopIfTrue="1">
      <formula>OR($C103=0,$C103=2,$C103=3,$C103=4)</formula>
    </cfRule>
    <cfRule type="expression" dxfId="422" priority="413" stopIfTrue="1">
      <formula>AND(TIPOORCAMENTO="Licitado",$C103&lt;&gt;"L",$C103&lt;&gt;-1)</formula>
    </cfRule>
  </conditionalFormatting>
  <conditionalFormatting sqref="H111">
    <cfRule type="expression" dxfId="421" priority="408" stopIfTrue="1">
      <formula>$C111=1</formula>
    </cfRule>
    <cfRule type="expression" dxfId="420" priority="409" stopIfTrue="1">
      <formula>OR($C111=0,$C111=2,$C111=3,$C111=4)</formula>
    </cfRule>
    <cfRule type="expression" dxfId="419" priority="410" stopIfTrue="1">
      <formula>AND(TIPOORCAMENTO="Licitado",$C111&lt;&gt;"L",$C111&lt;&gt;-1)</formula>
    </cfRule>
  </conditionalFormatting>
  <conditionalFormatting sqref="H112:H114">
    <cfRule type="expression" dxfId="418" priority="405" stopIfTrue="1">
      <formula>$C112=1</formula>
    </cfRule>
    <cfRule type="expression" dxfId="417" priority="406" stopIfTrue="1">
      <formula>OR($C112=0,$C112=2,$C112=3,$C112=4)</formula>
    </cfRule>
    <cfRule type="expression" dxfId="416" priority="407" stopIfTrue="1">
      <formula>AND(TIPOORCAMENTO="Licitado",$C112&lt;&gt;"L",$C112&lt;&gt;-1)</formula>
    </cfRule>
  </conditionalFormatting>
  <conditionalFormatting sqref="B110 E110 J110:K110">
    <cfRule type="expression" dxfId="415" priority="398" stopIfTrue="1">
      <formula>$C110=1</formula>
    </cfRule>
    <cfRule type="expression" dxfId="414" priority="399" stopIfTrue="1">
      <formula>OR($C110=0,$C110=2,$C110=3,$C110=4)</formula>
    </cfRule>
  </conditionalFormatting>
  <conditionalFormatting sqref="H110:I110">
    <cfRule type="expression" dxfId="413" priority="400" stopIfTrue="1">
      <formula>$C110=1</formula>
    </cfRule>
    <cfRule type="expression" dxfId="412" priority="401" stopIfTrue="1">
      <formula>OR($C110=0,$C110=2,$C110=3,$C110=4)</formula>
    </cfRule>
    <cfRule type="expression" dxfId="411" priority="402" stopIfTrue="1">
      <formula>AND(TIPOORCAMENTO="Licitado",$C110&lt;&gt;"L",$C110&lt;&gt;-1)</formula>
    </cfRule>
  </conditionalFormatting>
  <conditionalFormatting sqref="C110:D110 F110:G110">
    <cfRule type="expression" dxfId="410" priority="403" stopIfTrue="1">
      <formula>$C110=1</formula>
    </cfRule>
    <cfRule type="expression" dxfId="409" priority="404" stopIfTrue="1">
      <formula>OR($C110=0,$C110=2,$C110=3,$C110=4)</formula>
    </cfRule>
  </conditionalFormatting>
  <conditionalFormatting sqref="H124:H129">
    <cfRule type="expression" dxfId="408" priority="395" stopIfTrue="1">
      <formula>$C124=1</formula>
    </cfRule>
    <cfRule type="expression" dxfId="407" priority="396" stopIfTrue="1">
      <formula>OR($C124=0,$C124=2,$C124=3,$C124=4)</formula>
    </cfRule>
    <cfRule type="expression" dxfId="406" priority="397" stopIfTrue="1">
      <formula>AND(TIPOORCAMENTO="Licitado",$C124&lt;&gt;"L",$C124&lt;&gt;-1)</formula>
    </cfRule>
  </conditionalFormatting>
  <conditionalFormatting sqref="B131:B139 E131:E139 J131:K139">
    <cfRule type="expression" dxfId="405" priority="388" stopIfTrue="1">
      <formula>$C131=1</formula>
    </cfRule>
    <cfRule type="expression" dxfId="404" priority="389" stopIfTrue="1">
      <formula>OR($C131=0,$C131=2,$C131=3,$C131=4)</formula>
    </cfRule>
  </conditionalFormatting>
  <conditionalFormatting sqref="H133:I133 I131:I132 I134:I139">
    <cfRule type="expression" dxfId="403" priority="390" stopIfTrue="1">
      <formula>$C131=1</formula>
    </cfRule>
    <cfRule type="expression" dxfId="402" priority="391" stopIfTrue="1">
      <formula>OR($C131=0,$C131=2,$C131=3,$C131=4)</formula>
    </cfRule>
    <cfRule type="expression" dxfId="401" priority="392" stopIfTrue="1">
      <formula>AND(TIPOORCAMENTO="Licitado",$C131&lt;&gt;"L",$C131&lt;&gt;-1)</formula>
    </cfRule>
  </conditionalFormatting>
  <conditionalFormatting sqref="C131:D139 F131:G139">
    <cfRule type="expression" dxfId="400" priority="393" stopIfTrue="1">
      <formula>$C131=1</formula>
    </cfRule>
    <cfRule type="expression" dxfId="399" priority="394" stopIfTrue="1">
      <formula>OR($C131=0,$C131=2,$C131=3,$C131=4)</formula>
    </cfRule>
  </conditionalFormatting>
  <conditionalFormatting sqref="H131">
    <cfRule type="expression" dxfId="398" priority="385" stopIfTrue="1">
      <formula>$C131=1</formula>
    </cfRule>
    <cfRule type="expression" dxfId="397" priority="386" stopIfTrue="1">
      <formula>OR($C131=0,$C131=2,$C131=3,$C131=4)</formula>
    </cfRule>
    <cfRule type="expression" dxfId="396" priority="387" stopIfTrue="1">
      <formula>AND(TIPOORCAMENTO="Licitado",$C131&lt;&gt;"L",$C131&lt;&gt;-1)</formula>
    </cfRule>
  </conditionalFormatting>
  <conditionalFormatting sqref="H132">
    <cfRule type="expression" dxfId="395" priority="382" stopIfTrue="1">
      <formula>$C132=1</formula>
    </cfRule>
    <cfRule type="expression" dxfId="394" priority="383" stopIfTrue="1">
      <formula>OR($C132=0,$C132=2,$C132=3,$C132=4)</formula>
    </cfRule>
    <cfRule type="expression" dxfId="393" priority="384" stopIfTrue="1">
      <formula>AND(TIPOORCAMENTO="Licitado",$C132&lt;&gt;"L",$C132&lt;&gt;-1)</formula>
    </cfRule>
  </conditionalFormatting>
  <conditionalFormatting sqref="B130 E130 J130:K130">
    <cfRule type="expression" dxfId="392" priority="375" stopIfTrue="1">
      <formula>$C130=1</formula>
    </cfRule>
    <cfRule type="expression" dxfId="391" priority="376" stopIfTrue="1">
      <formula>OR($C130=0,$C130=2,$C130=3,$C130=4)</formula>
    </cfRule>
  </conditionalFormatting>
  <conditionalFormatting sqref="I130">
    <cfRule type="expression" dxfId="390" priority="377" stopIfTrue="1">
      <formula>$C130=1</formula>
    </cfRule>
    <cfRule type="expression" dxfId="389" priority="378" stopIfTrue="1">
      <formula>OR($C130=0,$C130=2,$C130=3,$C130=4)</formula>
    </cfRule>
    <cfRule type="expression" dxfId="388" priority="379" stopIfTrue="1">
      <formula>AND(TIPOORCAMENTO="Licitado",$C130&lt;&gt;"L",$C130&lt;&gt;-1)</formula>
    </cfRule>
  </conditionalFormatting>
  <conditionalFormatting sqref="C130:D130 F130:G130">
    <cfRule type="expression" dxfId="387" priority="380" stopIfTrue="1">
      <formula>$C130=1</formula>
    </cfRule>
    <cfRule type="expression" dxfId="386" priority="381" stopIfTrue="1">
      <formula>OR($C130=0,$C130=2,$C130=3,$C130=4)</formula>
    </cfRule>
  </conditionalFormatting>
  <conditionalFormatting sqref="H130">
    <cfRule type="expression" dxfId="385" priority="372" stopIfTrue="1">
      <formula>$C130=1</formula>
    </cfRule>
    <cfRule type="expression" dxfId="384" priority="373" stopIfTrue="1">
      <formula>OR($C130=0,$C130=2,$C130=3,$C130=4)</formula>
    </cfRule>
    <cfRule type="expression" dxfId="383" priority="374" stopIfTrue="1">
      <formula>AND(TIPOORCAMENTO="Licitado",$C130&lt;&gt;"L",$C130&lt;&gt;-1)</formula>
    </cfRule>
  </conditionalFormatting>
  <conditionalFormatting sqref="H134:H139">
    <cfRule type="expression" dxfId="382" priority="369" stopIfTrue="1">
      <formula>$C134=1</formula>
    </cfRule>
    <cfRule type="expression" dxfId="381" priority="370" stopIfTrue="1">
      <formula>OR($C134=0,$C134=2,$C134=3,$C134=4)</formula>
    </cfRule>
    <cfRule type="expression" dxfId="380" priority="371" stopIfTrue="1">
      <formula>AND(TIPOORCAMENTO="Licitado",$C134&lt;&gt;"L",$C134&lt;&gt;-1)</formula>
    </cfRule>
  </conditionalFormatting>
  <conditionalFormatting sqref="H115:I115 I116:I117">
    <cfRule type="expression" dxfId="379" priority="366" stopIfTrue="1">
      <formula>$C115=1</formula>
    </cfRule>
    <cfRule type="expression" dxfId="378" priority="367" stopIfTrue="1">
      <formula>OR($C115=0,$C115=2,$C115=3,$C115=4)</formula>
    </cfRule>
    <cfRule type="expression" dxfId="377" priority="368" stopIfTrue="1">
      <formula>AND(TIPOORCAMENTO="Licitado",$C115&lt;&gt;"L",$C115&lt;&gt;-1)</formula>
    </cfRule>
  </conditionalFormatting>
  <conditionalFormatting sqref="H116:H117">
    <cfRule type="expression" dxfId="376" priority="363" stopIfTrue="1">
      <formula>$C116=1</formula>
    </cfRule>
    <cfRule type="expression" dxfId="375" priority="364" stopIfTrue="1">
      <formula>OR($C116=0,$C116=2,$C116=3,$C116=4)</formula>
    </cfRule>
    <cfRule type="expression" dxfId="374" priority="365" stopIfTrue="1">
      <formula>AND(TIPOORCAMENTO="Licitado",$C116&lt;&gt;"L",$C116&lt;&gt;-1)</formula>
    </cfRule>
  </conditionalFormatting>
  <conditionalFormatting sqref="H99">
    <cfRule type="expression" dxfId="373" priority="360" stopIfTrue="1">
      <formula>$C99=1</formula>
    </cfRule>
    <cfRule type="expression" dxfId="372" priority="361" stopIfTrue="1">
      <formula>OR($C99=0,$C99=2,$C99=3,$C99=4)</formula>
    </cfRule>
    <cfRule type="expression" dxfId="371" priority="362" stopIfTrue="1">
      <formula>AND(TIPOORCAMENTO="Licitado",$C99&lt;&gt;"L",$C99&lt;&gt;-1)</formula>
    </cfRule>
  </conditionalFormatting>
  <conditionalFormatting sqref="B100:B101 E100:E101 J100:K101">
    <cfRule type="expression" dxfId="370" priority="353" stopIfTrue="1">
      <formula>$C100=1</formula>
    </cfRule>
    <cfRule type="expression" dxfId="369" priority="354" stopIfTrue="1">
      <formula>OR($C100=0,$C100=2,$C100=3,$C100=4)</formula>
    </cfRule>
  </conditionalFormatting>
  <conditionalFormatting sqref="I100:I101">
    <cfRule type="expression" dxfId="368" priority="355" stopIfTrue="1">
      <formula>$C100=1</formula>
    </cfRule>
    <cfRule type="expression" dxfId="367" priority="356" stopIfTrue="1">
      <formula>OR($C100=0,$C100=2,$C100=3,$C100=4)</formula>
    </cfRule>
    <cfRule type="expression" dxfId="366" priority="357" stopIfTrue="1">
      <formula>AND(TIPOORCAMENTO="Licitado",$C100&lt;&gt;"L",$C100&lt;&gt;-1)</formula>
    </cfRule>
  </conditionalFormatting>
  <conditionalFormatting sqref="C100:D101 F100:G101">
    <cfRule type="expression" dxfId="365" priority="358" stopIfTrue="1">
      <formula>$C100=1</formula>
    </cfRule>
    <cfRule type="expression" dxfId="364" priority="359" stopIfTrue="1">
      <formula>OR($C100=0,$C100=2,$C100=3,$C100=4)</formula>
    </cfRule>
  </conditionalFormatting>
  <conditionalFormatting sqref="H100:H101">
    <cfRule type="expression" dxfId="363" priority="350" stopIfTrue="1">
      <formula>$C100=1</formula>
    </cfRule>
    <cfRule type="expression" dxfId="362" priority="351" stopIfTrue="1">
      <formula>OR($C100=0,$C100=2,$C100=3,$C100=4)</formula>
    </cfRule>
    <cfRule type="expression" dxfId="361" priority="352" stopIfTrue="1">
      <formula>AND(TIPOORCAMENTO="Licitado",$C100&lt;&gt;"L",$C100&lt;&gt;-1)</formula>
    </cfRule>
  </conditionalFormatting>
  <conditionalFormatting sqref="H119:H122">
    <cfRule type="expression" dxfId="360" priority="347" stopIfTrue="1">
      <formula>$C119=1</formula>
    </cfRule>
    <cfRule type="expression" dxfId="359" priority="348" stopIfTrue="1">
      <formula>OR($C119=0,$C119=2,$C119=3,$C119=4)</formula>
    </cfRule>
    <cfRule type="expression" dxfId="358" priority="349" stopIfTrue="1">
      <formula>AND(TIPOORCAMENTO="Licitado",$C119&lt;&gt;"L",$C119&lt;&gt;-1)</formula>
    </cfRule>
  </conditionalFormatting>
  <conditionalFormatting sqref="B141:B149 E141:E149 J141:K149">
    <cfRule type="expression" dxfId="357" priority="340" stopIfTrue="1">
      <formula>$C141=1</formula>
    </cfRule>
    <cfRule type="expression" dxfId="356" priority="341" stopIfTrue="1">
      <formula>OR($C141=0,$C141=2,$C141=3,$C141=4)</formula>
    </cfRule>
  </conditionalFormatting>
  <conditionalFormatting sqref="H141:I141 H147:I147 I142:I146 I148:I149">
    <cfRule type="expression" dxfId="355" priority="342" stopIfTrue="1">
      <formula>$C141=1</formula>
    </cfRule>
    <cfRule type="expression" dxfId="354" priority="343" stopIfTrue="1">
      <formula>OR($C141=0,$C141=2,$C141=3,$C141=4)</formula>
    </cfRule>
    <cfRule type="expression" dxfId="353" priority="344" stopIfTrue="1">
      <formula>AND(TIPOORCAMENTO="Licitado",$C141&lt;&gt;"L",$C141&lt;&gt;-1)</formula>
    </cfRule>
  </conditionalFormatting>
  <conditionalFormatting sqref="C141:D149 F141:G149">
    <cfRule type="expression" dxfId="352" priority="345" stopIfTrue="1">
      <formula>$C141=1</formula>
    </cfRule>
    <cfRule type="expression" dxfId="351" priority="346" stopIfTrue="1">
      <formula>OR($C141=0,$C141=2,$C141=3,$C141=4)</formula>
    </cfRule>
  </conditionalFormatting>
  <conditionalFormatting sqref="H154:I154 I150:I153">
    <cfRule type="expression" dxfId="350" priority="337" stopIfTrue="1">
      <formula>$C150=1</formula>
    </cfRule>
    <cfRule type="expression" dxfId="349" priority="338" stopIfTrue="1">
      <formula>OR($C150=0,$C150=2,$C150=3,$C150=4)</formula>
    </cfRule>
    <cfRule type="expression" dxfId="348" priority="339" stopIfTrue="1">
      <formula>AND(TIPOORCAMENTO="Licitado",$C150&lt;&gt;"L",$C150&lt;&gt;-1)</formula>
    </cfRule>
  </conditionalFormatting>
  <conditionalFormatting sqref="I158">
    <cfRule type="expression" dxfId="347" priority="334" stopIfTrue="1">
      <formula>$C158=1</formula>
    </cfRule>
    <cfRule type="expression" dxfId="346" priority="335" stopIfTrue="1">
      <formula>OR($C158=0,$C158=2,$C158=3,$C158=4)</formula>
    </cfRule>
    <cfRule type="expression" dxfId="345" priority="336" stopIfTrue="1">
      <formula>AND(TIPOORCAMENTO="Licitado",$C158&lt;&gt;"L",$C158&lt;&gt;-1)</formula>
    </cfRule>
  </conditionalFormatting>
  <conditionalFormatting sqref="H142:H146">
    <cfRule type="expression" dxfId="344" priority="331" stopIfTrue="1">
      <formula>$C142=1</formula>
    </cfRule>
    <cfRule type="expression" dxfId="343" priority="332" stopIfTrue="1">
      <formula>OR($C142=0,$C142=2,$C142=3,$C142=4)</formula>
    </cfRule>
    <cfRule type="expression" dxfId="342" priority="333" stopIfTrue="1">
      <formula>AND(TIPOORCAMENTO="Licitado",$C142&lt;&gt;"L",$C142&lt;&gt;-1)</formula>
    </cfRule>
  </conditionalFormatting>
  <conditionalFormatting sqref="H148:H153">
    <cfRule type="expression" dxfId="341" priority="328" stopIfTrue="1">
      <formula>$C148=1</formula>
    </cfRule>
    <cfRule type="expression" dxfId="340" priority="329" stopIfTrue="1">
      <formula>OR($C148=0,$C148=2,$C148=3,$C148=4)</formula>
    </cfRule>
    <cfRule type="expression" dxfId="339" priority="330" stopIfTrue="1">
      <formula>AND(TIPOORCAMENTO="Licitado",$C148&lt;&gt;"L",$C148&lt;&gt;-1)</formula>
    </cfRule>
  </conditionalFormatting>
  <conditionalFormatting sqref="H166:I166 I163:I165 I167:I170">
    <cfRule type="expression" dxfId="338" priority="325" stopIfTrue="1">
      <formula>$C163=1</formula>
    </cfRule>
    <cfRule type="expression" dxfId="337" priority="326" stopIfTrue="1">
      <formula>OR($C163=0,$C163=2,$C163=3,$C163=4)</formula>
    </cfRule>
    <cfRule type="expression" dxfId="336" priority="327" stopIfTrue="1">
      <formula>AND(TIPOORCAMENTO="Licitado",$C163&lt;&gt;"L",$C163&lt;&gt;-1)</formula>
    </cfRule>
  </conditionalFormatting>
  <conditionalFormatting sqref="B159 E159 J159:K159">
    <cfRule type="expression" dxfId="335" priority="318" stopIfTrue="1">
      <formula>$C159=1</formula>
    </cfRule>
    <cfRule type="expression" dxfId="334" priority="319" stopIfTrue="1">
      <formula>OR($C159=0,$C159=2,$C159=3,$C159=4)</formula>
    </cfRule>
  </conditionalFormatting>
  <conditionalFormatting sqref="I159">
    <cfRule type="expression" dxfId="333" priority="320" stopIfTrue="1">
      <formula>$C159=1</formula>
    </cfRule>
    <cfRule type="expression" dxfId="332" priority="321" stopIfTrue="1">
      <formula>OR($C159=0,$C159=2,$C159=3,$C159=4)</formula>
    </cfRule>
    <cfRule type="expression" dxfId="331" priority="322" stopIfTrue="1">
      <formula>AND(TIPOORCAMENTO="Licitado",$C159&lt;&gt;"L",$C159&lt;&gt;-1)</formula>
    </cfRule>
  </conditionalFormatting>
  <conditionalFormatting sqref="C159:D159 F159:G159">
    <cfRule type="expression" dxfId="330" priority="323" stopIfTrue="1">
      <formula>$C159=1</formula>
    </cfRule>
    <cfRule type="expression" dxfId="329" priority="324" stopIfTrue="1">
      <formula>OR($C159=0,$C159=2,$C159=3,$C159=4)</formula>
    </cfRule>
  </conditionalFormatting>
  <conditionalFormatting sqref="H159">
    <cfRule type="expression" dxfId="328" priority="315" stopIfTrue="1">
      <formula>$C159=1</formula>
    </cfRule>
    <cfRule type="expression" dxfId="327" priority="316" stopIfTrue="1">
      <formula>OR($C159=0,$C159=2,$C159=3,$C159=4)</formula>
    </cfRule>
    <cfRule type="expression" dxfId="326" priority="317" stopIfTrue="1">
      <formula>AND(TIPOORCAMENTO="Licitado",$C159&lt;&gt;"L",$C159&lt;&gt;-1)</formula>
    </cfRule>
  </conditionalFormatting>
  <conditionalFormatting sqref="H163:H165">
    <cfRule type="expression" dxfId="325" priority="312" stopIfTrue="1">
      <formula>$C163=1</formula>
    </cfRule>
    <cfRule type="expression" dxfId="324" priority="313" stopIfTrue="1">
      <formula>OR($C163=0,$C163=2,$C163=3,$C163=4)</formula>
    </cfRule>
    <cfRule type="expression" dxfId="323" priority="314" stopIfTrue="1">
      <formula>AND(TIPOORCAMENTO="Licitado",$C163&lt;&gt;"L",$C163&lt;&gt;-1)</formula>
    </cfRule>
  </conditionalFormatting>
  <conditionalFormatting sqref="H167:H170">
    <cfRule type="expression" dxfId="322" priority="309" stopIfTrue="1">
      <formula>$C167=1</formula>
    </cfRule>
    <cfRule type="expression" dxfId="321" priority="310" stopIfTrue="1">
      <formula>OR($C167=0,$C167=2,$C167=3,$C167=4)</formula>
    </cfRule>
    <cfRule type="expression" dxfId="320" priority="311" stopIfTrue="1">
      <formula>AND(TIPOORCAMENTO="Licitado",$C167&lt;&gt;"L",$C167&lt;&gt;-1)</formula>
    </cfRule>
  </conditionalFormatting>
  <conditionalFormatting sqref="B194:B195 E194:E195 J194:K195">
    <cfRule type="expression" dxfId="319" priority="302" stopIfTrue="1">
      <formula>$C194=1</formula>
    </cfRule>
    <cfRule type="expression" dxfId="318" priority="303" stopIfTrue="1">
      <formula>OR($C194=0,$C194=2,$C194=3,$C194=4)</formula>
    </cfRule>
  </conditionalFormatting>
  <conditionalFormatting sqref="I194:I195">
    <cfRule type="expression" dxfId="317" priority="304" stopIfTrue="1">
      <formula>$C194=1</formula>
    </cfRule>
    <cfRule type="expression" dxfId="316" priority="305" stopIfTrue="1">
      <formula>OR($C194=0,$C194=2,$C194=3,$C194=4)</formula>
    </cfRule>
    <cfRule type="expression" dxfId="315" priority="306" stopIfTrue="1">
      <formula>AND(TIPOORCAMENTO="Licitado",$C194&lt;&gt;"L",$C194&lt;&gt;-1)</formula>
    </cfRule>
  </conditionalFormatting>
  <conditionalFormatting sqref="C194:D195 F194:G195">
    <cfRule type="expression" dxfId="314" priority="307" stopIfTrue="1">
      <formula>$C194=1</formula>
    </cfRule>
    <cfRule type="expression" dxfId="313" priority="308" stopIfTrue="1">
      <formula>OR($C194=0,$C194=2,$C194=3,$C194=4)</formula>
    </cfRule>
  </conditionalFormatting>
  <conditionalFormatting sqref="H194:H195">
    <cfRule type="expression" dxfId="312" priority="299" stopIfTrue="1">
      <formula>$C194=1</formula>
    </cfRule>
    <cfRule type="expression" dxfId="311" priority="300" stopIfTrue="1">
      <formula>OR($C194=0,$C194=2,$C194=3,$C194=4)</formula>
    </cfRule>
    <cfRule type="expression" dxfId="310" priority="301" stopIfTrue="1">
      <formula>AND(TIPOORCAMENTO="Licitado",$C194&lt;&gt;"L",$C194&lt;&gt;-1)</formula>
    </cfRule>
  </conditionalFormatting>
  <conditionalFormatting sqref="B16 E16 J16:K16">
    <cfRule type="expression" dxfId="309" priority="292" stopIfTrue="1">
      <formula>$C16=1</formula>
    </cfRule>
    <cfRule type="expression" dxfId="308" priority="293" stopIfTrue="1">
      <formula>OR($C16=0,$C16=2,$C16=3,$C16=4)</formula>
    </cfRule>
  </conditionalFormatting>
  <conditionalFormatting sqref="I16">
    <cfRule type="expression" dxfId="307" priority="294" stopIfTrue="1">
      <formula>$C16=1</formula>
    </cfRule>
    <cfRule type="expression" dxfId="306" priority="295" stopIfTrue="1">
      <formula>OR($C16=0,$C16=2,$C16=3,$C16=4)</formula>
    </cfRule>
    <cfRule type="expression" dxfId="305" priority="296" stopIfTrue="1">
      <formula>AND(TIPOORCAMENTO="Licitado",$C16&lt;&gt;"L",$C16&lt;&gt;-1)</formula>
    </cfRule>
  </conditionalFormatting>
  <conditionalFormatting sqref="C16:D16 F16:G16">
    <cfRule type="expression" dxfId="304" priority="297" stopIfTrue="1">
      <formula>$C16=1</formula>
    </cfRule>
    <cfRule type="expression" dxfId="303" priority="298" stopIfTrue="1">
      <formula>OR($C16=0,$C16=2,$C16=3,$C16=4)</formula>
    </cfRule>
  </conditionalFormatting>
  <conditionalFormatting sqref="D220:D222">
    <cfRule type="expression" dxfId="302" priority="290" stopIfTrue="1">
      <formula>$C220=1</formula>
    </cfRule>
    <cfRule type="expression" dxfId="301" priority="291" stopIfTrue="1">
      <formula>OR($C220=0,$C220=2,$C220=3,$C220=4)</formula>
    </cfRule>
  </conditionalFormatting>
  <conditionalFormatting sqref="D227">
    <cfRule type="expression" dxfId="300" priority="288" stopIfTrue="1">
      <formula>$C227=1</formula>
    </cfRule>
    <cfRule type="expression" dxfId="299" priority="289" stopIfTrue="1">
      <formula>OR($C227=0,$C227=2,$C227=3,$C227=4)</formula>
    </cfRule>
  </conditionalFormatting>
  <conditionalFormatting sqref="D235:D237 D233">
    <cfRule type="expression" dxfId="298" priority="286" stopIfTrue="1">
      <formula>$C233=1</formula>
    </cfRule>
    <cfRule type="expression" dxfId="297" priority="287" stopIfTrue="1">
      <formula>OR($C233=0,$C233=2,$C233=3,$C233=4)</formula>
    </cfRule>
  </conditionalFormatting>
  <conditionalFormatting sqref="D240:D245">
    <cfRule type="expression" dxfId="296" priority="284" stopIfTrue="1">
      <formula>$C240=1</formula>
    </cfRule>
    <cfRule type="expression" dxfId="295" priority="285" stopIfTrue="1">
      <formula>OR($C240=0,$C240=2,$C240=3,$C240=4)</formula>
    </cfRule>
  </conditionalFormatting>
  <conditionalFormatting sqref="D246:D247">
    <cfRule type="expression" dxfId="294" priority="282" stopIfTrue="1">
      <formula>$C246=1</formula>
    </cfRule>
    <cfRule type="expression" dxfId="293" priority="283" stopIfTrue="1">
      <formula>OR($C246=0,$C246=2,$C246=3,$C246=4)</formula>
    </cfRule>
  </conditionalFormatting>
  <conditionalFormatting sqref="D234">
    <cfRule type="expression" dxfId="292" priority="280" stopIfTrue="1">
      <formula>$C234=1</formula>
    </cfRule>
    <cfRule type="expression" dxfId="291" priority="281" stopIfTrue="1">
      <formula>OR($C234=0,$C234=2,$C234=3,$C234=4)</formula>
    </cfRule>
  </conditionalFormatting>
  <conditionalFormatting sqref="D224">
    <cfRule type="expression" dxfId="290" priority="278" stopIfTrue="1">
      <formula>$C224=1</formula>
    </cfRule>
    <cfRule type="expression" dxfId="289" priority="279" stopIfTrue="1">
      <formula>OR($C224=0,$C224=2,$C224=3,$C224=4)</formula>
    </cfRule>
  </conditionalFormatting>
  <conditionalFormatting sqref="D232">
    <cfRule type="expression" dxfId="288" priority="276" stopIfTrue="1">
      <formula>$C232=1</formula>
    </cfRule>
    <cfRule type="expression" dxfId="287" priority="277" stopIfTrue="1">
      <formula>OR($C232=0,$C232=2,$C232=3,$C232=4)</formula>
    </cfRule>
  </conditionalFormatting>
  <conditionalFormatting sqref="D226">
    <cfRule type="expression" dxfId="286" priority="274" stopIfTrue="1">
      <formula>$C226=1</formula>
    </cfRule>
    <cfRule type="expression" dxfId="285" priority="275" stopIfTrue="1">
      <formula>OR($C226=0,$C226=2,$C226=3,$C226=4)</formula>
    </cfRule>
  </conditionalFormatting>
  <conditionalFormatting sqref="B219 E219 J219:K219">
    <cfRule type="expression" dxfId="284" priority="267" stopIfTrue="1">
      <formula>$C219=1</formula>
    </cfRule>
    <cfRule type="expression" dxfId="283" priority="268" stopIfTrue="1">
      <formula>OR($C219=0,$C219=2,$C219=3,$C219=4)</formula>
    </cfRule>
  </conditionalFormatting>
  <conditionalFormatting sqref="H219:I219">
    <cfRule type="expression" dxfId="282" priority="269" stopIfTrue="1">
      <formula>$C219=1</formula>
    </cfRule>
    <cfRule type="expression" dxfId="281" priority="270" stopIfTrue="1">
      <formula>OR($C219=0,$C219=2,$C219=3,$C219=4)</formula>
    </cfRule>
    <cfRule type="expression" dxfId="280" priority="271" stopIfTrue="1">
      <formula>AND(TIPOORCAMENTO="Licitado",$C219&lt;&gt;"L",$C219&lt;&gt;-1)</formula>
    </cfRule>
  </conditionalFormatting>
  <conditionalFormatting sqref="C219:D219 F219:G219">
    <cfRule type="expression" dxfId="279" priority="272" stopIfTrue="1">
      <formula>$C219=1</formula>
    </cfRule>
    <cfRule type="expression" dxfId="278" priority="273" stopIfTrue="1">
      <formula>OR($C219=0,$C219=2,$C219=3,$C219=4)</formula>
    </cfRule>
  </conditionalFormatting>
  <conditionalFormatting sqref="B248:B249 E248:E249 J248:K249">
    <cfRule type="expression" dxfId="277" priority="260" stopIfTrue="1">
      <formula>$C248=1</formula>
    </cfRule>
    <cfRule type="expression" dxfId="276" priority="261" stopIfTrue="1">
      <formula>OR($C248=0,$C248=2,$C248=3,$C248=4)</formula>
    </cfRule>
  </conditionalFormatting>
  <conditionalFormatting sqref="H248:I248 I249">
    <cfRule type="expression" dxfId="275" priority="262" stopIfTrue="1">
      <formula>$C248=1</formula>
    </cfRule>
    <cfRule type="expression" dxfId="274" priority="263" stopIfTrue="1">
      <formula>OR($C248=0,$C248=2,$C248=3,$C248=4)</formula>
    </cfRule>
    <cfRule type="expression" dxfId="273" priority="264" stopIfTrue="1">
      <formula>AND(TIPOORCAMENTO="Licitado",$C248&lt;&gt;"L",$C248&lt;&gt;-1)</formula>
    </cfRule>
  </conditionalFormatting>
  <conditionalFormatting sqref="C248:D249 F248:G249">
    <cfRule type="expression" dxfId="272" priority="265" stopIfTrue="1">
      <formula>$C248=1</formula>
    </cfRule>
    <cfRule type="expression" dxfId="271" priority="266" stopIfTrue="1">
      <formula>OR($C248=0,$C248=2,$C248=3,$C248=4)</formula>
    </cfRule>
  </conditionalFormatting>
  <conditionalFormatting sqref="H220">
    <cfRule type="expression" dxfId="270" priority="257" stopIfTrue="1">
      <formula>$C220=1</formula>
    </cfRule>
    <cfRule type="expression" dxfId="269" priority="258" stopIfTrue="1">
      <formula>OR($C220=0,$C220=2,$C220=3,$C220=4)</formula>
    </cfRule>
    <cfRule type="expression" dxfId="268" priority="259" stopIfTrue="1">
      <formula>AND(TIPOORCAMENTO="Licitado",$C220&lt;&gt;"L",$C220&lt;&gt;-1)</formula>
    </cfRule>
  </conditionalFormatting>
  <conditionalFormatting sqref="H249">
    <cfRule type="expression" dxfId="267" priority="254" stopIfTrue="1">
      <formula>$C249=1</formula>
    </cfRule>
    <cfRule type="expression" dxfId="266" priority="255" stopIfTrue="1">
      <formula>OR($C249=0,$C249=2,$C249=3,$C249=4)</formula>
    </cfRule>
    <cfRule type="expression" dxfId="265" priority="256" stopIfTrue="1">
      <formula>AND(TIPOORCAMENTO="Licitado",$C249&lt;&gt;"L",$C249&lt;&gt;-1)</formula>
    </cfRule>
  </conditionalFormatting>
  <conditionalFormatting sqref="H253:H254">
    <cfRule type="expression" dxfId="264" priority="251" stopIfTrue="1">
      <formula>$C253=1</formula>
    </cfRule>
    <cfRule type="expression" dxfId="263" priority="252" stopIfTrue="1">
      <formula>OR($C253=0,$C253=2,$C253=3,$C253=4)</formula>
    </cfRule>
    <cfRule type="expression" dxfId="262" priority="253" stopIfTrue="1">
      <formula>AND(TIPOORCAMENTO="Licitado",$C253&lt;&gt;"L",$C253&lt;&gt;-1)</formula>
    </cfRule>
  </conditionalFormatting>
  <conditionalFormatting sqref="I18">
    <cfRule type="expression" dxfId="261" priority="243" stopIfTrue="1">
      <formula>$C18=1</formula>
    </cfRule>
    <cfRule type="expression" dxfId="260" priority="244" stopIfTrue="1">
      <formula>OR($C18=0,$C18=2,$C18=3,$C18=4)</formula>
    </cfRule>
    <cfRule type="expression" dxfId="259" priority="245" stopIfTrue="1">
      <formula>AND(TIPOORCAMENTO="Licitado",$C18&lt;&gt;"L",$C18&lt;&gt;-1)</formula>
    </cfRule>
  </conditionalFormatting>
  <conditionalFormatting sqref="H16">
    <cfRule type="expression" dxfId="258" priority="248" stopIfTrue="1">
      <formula>$C16=1</formula>
    </cfRule>
    <cfRule type="expression" dxfId="257" priority="249" stopIfTrue="1">
      <formula>OR($C16=0,$C16=2,$C16=3,$C16=4)</formula>
    </cfRule>
    <cfRule type="expression" dxfId="256" priority="250" stopIfTrue="1">
      <formula>AND(TIPOORCAMENTO="Licitado",$C16&lt;&gt;"L",$C16&lt;&gt;-1)</formula>
    </cfRule>
  </conditionalFormatting>
  <conditionalFormatting sqref="B18 E18 J18:K18">
    <cfRule type="expression" dxfId="255" priority="241" stopIfTrue="1">
      <formula>$C18=1</formula>
    </cfRule>
    <cfRule type="expression" dxfId="254" priority="242" stopIfTrue="1">
      <formula>OR($C18=0,$C18=2,$C18=3,$C18=4)</formula>
    </cfRule>
  </conditionalFormatting>
  <conditionalFormatting sqref="H18:H20">
    <cfRule type="expression" dxfId="253" priority="224" stopIfTrue="1">
      <formula>$C18=1</formula>
    </cfRule>
    <cfRule type="expression" dxfId="252" priority="225" stopIfTrue="1">
      <formula>OR($C18=0,$C18=2,$C18=3,$C18=4)</formula>
    </cfRule>
    <cfRule type="expression" dxfId="251" priority="226" stopIfTrue="1">
      <formula>AND(TIPOORCAMENTO="Licitado",$C18&lt;&gt;"L",$C18&lt;&gt;-1)</formula>
    </cfRule>
  </conditionalFormatting>
  <conditionalFormatting sqref="C18:D18 F18:G18">
    <cfRule type="expression" dxfId="250" priority="246" stopIfTrue="1">
      <formula>$C18=1</formula>
    </cfRule>
    <cfRule type="expression" dxfId="249" priority="247" stopIfTrue="1">
      <formula>OR($C18=0,$C18=2,$C18=3,$C18=4)</formula>
    </cfRule>
  </conditionalFormatting>
  <conditionalFormatting sqref="B19 E19 J19:K19">
    <cfRule type="expression" dxfId="248" priority="234" stopIfTrue="1">
      <formula>$C19=1</formula>
    </cfRule>
    <cfRule type="expression" dxfId="247" priority="235" stopIfTrue="1">
      <formula>OR($C19=0,$C19=2,$C19=3,$C19=4)</formula>
    </cfRule>
  </conditionalFormatting>
  <conditionalFormatting sqref="I19">
    <cfRule type="expression" dxfId="246" priority="236" stopIfTrue="1">
      <formula>$C19=1</formula>
    </cfRule>
    <cfRule type="expression" dxfId="245" priority="237" stopIfTrue="1">
      <formula>OR($C19=0,$C19=2,$C19=3,$C19=4)</formula>
    </cfRule>
    <cfRule type="expression" dxfId="244" priority="238" stopIfTrue="1">
      <formula>AND(TIPOORCAMENTO="Licitado",$C19&lt;&gt;"L",$C19&lt;&gt;-1)</formula>
    </cfRule>
  </conditionalFormatting>
  <conditionalFormatting sqref="C19:D19 F19:G19">
    <cfRule type="expression" dxfId="243" priority="239" stopIfTrue="1">
      <formula>$C19=1</formula>
    </cfRule>
    <cfRule type="expression" dxfId="242" priority="240" stopIfTrue="1">
      <formula>OR($C19=0,$C19=2,$C19=3,$C19=4)</formula>
    </cfRule>
  </conditionalFormatting>
  <conditionalFormatting sqref="B20 E20 J20:K20">
    <cfRule type="expression" dxfId="241" priority="227" stopIfTrue="1">
      <formula>$C20=1</formula>
    </cfRule>
    <cfRule type="expression" dxfId="240" priority="228" stopIfTrue="1">
      <formula>OR($C20=0,$C20=2,$C20=3,$C20=4)</formula>
    </cfRule>
  </conditionalFormatting>
  <conditionalFormatting sqref="I20">
    <cfRule type="expression" dxfId="239" priority="229" stopIfTrue="1">
      <formula>$C20=1</formula>
    </cfRule>
    <cfRule type="expression" dxfId="238" priority="230" stopIfTrue="1">
      <formula>OR($C20=0,$C20=2,$C20=3,$C20=4)</formula>
    </cfRule>
    <cfRule type="expression" dxfId="237" priority="231" stopIfTrue="1">
      <formula>AND(TIPOORCAMENTO="Licitado",$C20&lt;&gt;"L",$C20&lt;&gt;-1)</formula>
    </cfRule>
  </conditionalFormatting>
  <conditionalFormatting sqref="C20:D20 F20:G20">
    <cfRule type="expression" dxfId="236" priority="232" stopIfTrue="1">
      <formula>$C20=1</formula>
    </cfRule>
    <cfRule type="expression" dxfId="235" priority="233" stopIfTrue="1">
      <formula>OR($C20=0,$C20=2,$C20=3,$C20=4)</formula>
    </cfRule>
  </conditionalFormatting>
  <conditionalFormatting sqref="H17">
    <cfRule type="expression" dxfId="234" priority="214" stopIfTrue="1">
      <formula>$C17=1</formula>
    </cfRule>
    <cfRule type="expression" dxfId="233" priority="215" stopIfTrue="1">
      <formula>OR($C17=0,$C17=2,$C17=3,$C17=4)</formula>
    </cfRule>
    <cfRule type="expression" dxfId="232" priority="216" stopIfTrue="1">
      <formula>AND(TIPOORCAMENTO="Licitado",$C17&lt;&gt;"L",$C17&lt;&gt;-1)</formula>
    </cfRule>
  </conditionalFormatting>
  <conditionalFormatting sqref="B17 E17 J17:K17">
    <cfRule type="expression" dxfId="231" priority="217" stopIfTrue="1">
      <formula>$C17=1</formula>
    </cfRule>
    <cfRule type="expression" dxfId="230" priority="218" stopIfTrue="1">
      <formula>OR($C17=0,$C17=2,$C17=3,$C17=4)</formula>
    </cfRule>
  </conditionalFormatting>
  <conditionalFormatting sqref="I17">
    <cfRule type="expression" dxfId="229" priority="219" stopIfTrue="1">
      <formula>$C17=1</formula>
    </cfRule>
    <cfRule type="expression" dxfId="228" priority="220" stopIfTrue="1">
      <formula>OR($C17=0,$C17=2,$C17=3,$C17=4)</formula>
    </cfRule>
    <cfRule type="expression" dxfId="227" priority="221" stopIfTrue="1">
      <formula>AND(TIPOORCAMENTO="Licitado",$C17&lt;&gt;"L",$C17&lt;&gt;-1)</formula>
    </cfRule>
  </conditionalFormatting>
  <conditionalFormatting sqref="C17:D17 F17:G17">
    <cfRule type="expression" dxfId="226" priority="222" stopIfTrue="1">
      <formula>$C17=1</formula>
    </cfRule>
    <cfRule type="expression" dxfId="225" priority="223" stopIfTrue="1">
      <formula>OR($C17=0,$C17=2,$C17=3,$C17=4)</formula>
    </cfRule>
  </conditionalFormatting>
  <conditionalFormatting sqref="B15 E15 J15:K15">
    <cfRule type="expression" dxfId="224" priority="207" stopIfTrue="1">
      <formula>$C15=1</formula>
    </cfRule>
    <cfRule type="expression" dxfId="223" priority="208" stopIfTrue="1">
      <formula>OR($C15=0,$C15=2,$C15=3,$C15=4)</formula>
    </cfRule>
  </conditionalFormatting>
  <conditionalFormatting sqref="H15:I15">
    <cfRule type="expression" dxfId="222" priority="209" stopIfTrue="1">
      <formula>$C15=1</formula>
    </cfRule>
    <cfRule type="expression" dxfId="221" priority="210" stopIfTrue="1">
      <formula>OR($C15=0,$C15=2,$C15=3,$C15=4)</formula>
    </cfRule>
    <cfRule type="expression" dxfId="220" priority="211" stopIfTrue="1">
      <formula>AND(TIPOORCAMENTO="Licitado",$C15&lt;&gt;"L",$C15&lt;&gt;-1)</formula>
    </cfRule>
  </conditionalFormatting>
  <conditionalFormatting sqref="C15:D15 F15:G15">
    <cfRule type="expression" dxfId="219" priority="212" stopIfTrue="1">
      <formula>$C15=1</formula>
    </cfRule>
    <cfRule type="expression" dxfId="218" priority="213" stopIfTrue="1">
      <formula>OR($C15=0,$C15=2,$C15=3,$C15=4)</formula>
    </cfRule>
  </conditionalFormatting>
  <conditionalFormatting sqref="B13:B14 E13:E14 J13:K14">
    <cfRule type="expression" dxfId="217" priority="200" stopIfTrue="1">
      <formula>$C13=1</formula>
    </cfRule>
    <cfRule type="expression" dxfId="216" priority="201" stopIfTrue="1">
      <formula>OR($C13=0,$C13=2,$C13=3,$C13=4)</formula>
    </cfRule>
  </conditionalFormatting>
  <conditionalFormatting sqref="I13:I14">
    <cfRule type="expression" dxfId="215" priority="202" stopIfTrue="1">
      <formula>$C13=1</formula>
    </cfRule>
    <cfRule type="expression" dxfId="214" priority="203" stopIfTrue="1">
      <formula>OR($C13=0,$C13=2,$C13=3,$C13=4)</formula>
    </cfRule>
    <cfRule type="expression" dxfId="213" priority="204" stopIfTrue="1">
      <formula>AND(TIPOORCAMENTO="Licitado",$C13&lt;&gt;"L",$C13&lt;&gt;-1)</formula>
    </cfRule>
  </conditionalFormatting>
  <conditionalFormatting sqref="C13:C14 F13:G14">
    <cfRule type="expression" dxfId="212" priority="205" stopIfTrue="1">
      <formula>$C13=1</formula>
    </cfRule>
    <cfRule type="expression" dxfId="211" priority="206" stopIfTrue="1">
      <formula>OR($C13=0,$C13=2,$C13=3,$C13=4)</formula>
    </cfRule>
  </conditionalFormatting>
  <conditionalFormatting sqref="D14">
    <cfRule type="expression" dxfId="210" priority="198" stopIfTrue="1">
      <formula>$C14=1</formula>
    </cfRule>
    <cfRule type="expression" dxfId="209" priority="199" stopIfTrue="1">
      <formula>OR($C14=0,$C14=2,$C14=3,$C14=4)</formula>
    </cfRule>
  </conditionalFormatting>
  <conditionalFormatting sqref="D13">
    <cfRule type="expression" dxfId="208" priority="196" stopIfTrue="1">
      <formula>$C13=1</formula>
    </cfRule>
    <cfRule type="expression" dxfId="207" priority="197" stopIfTrue="1">
      <formula>OR($C13=0,$C13=2,$C13=3,$C13=4)</formula>
    </cfRule>
  </conditionalFormatting>
  <conditionalFormatting sqref="H13:H14">
    <cfRule type="expression" dxfId="206" priority="193" stopIfTrue="1">
      <formula>$C13=1</formula>
    </cfRule>
    <cfRule type="expression" dxfId="205" priority="194" stopIfTrue="1">
      <formula>OR($C13=0,$C13=2,$C13=3,$C13=4)</formula>
    </cfRule>
    <cfRule type="expression" dxfId="204" priority="195" stopIfTrue="1">
      <formula>AND(TIPOORCAMENTO="Licitado",$C13&lt;&gt;"L",$C13&lt;&gt;-1)</formula>
    </cfRule>
  </conditionalFormatting>
  <conditionalFormatting sqref="B179 E179 J179:K179">
    <cfRule type="expression" dxfId="203" priority="186" stopIfTrue="1">
      <formula>$C179=1</formula>
    </cfRule>
    <cfRule type="expression" dxfId="202" priority="187" stopIfTrue="1">
      <formula>OR($C179=0,$C179=2,$C179=3,$C179=4)</formula>
    </cfRule>
  </conditionalFormatting>
  <conditionalFormatting sqref="I179">
    <cfRule type="expression" dxfId="201" priority="188" stopIfTrue="1">
      <formula>$C179=1</formula>
    </cfRule>
    <cfRule type="expression" dxfId="200" priority="189" stopIfTrue="1">
      <formula>OR($C179=0,$C179=2,$C179=3,$C179=4)</formula>
    </cfRule>
    <cfRule type="expression" dxfId="199" priority="190" stopIfTrue="1">
      <formula>AND(TIPOORCAMENTO="Licitado",$C179&lt;&gt;"L",$C179&lt;&gt;-1)</formula>
    </cfRule>
  </conditionalFormatting>
  <conditionalFormatting sqref="C179:D179 F179:G179">
    <cfRule type="expression" dxfId="198" priority="191" stopIfTrue="1">
      <formula>$C179=1</formula>
    </cfRule>
    <cfRule type="expression" dxfId="197" priority="192" stopIfTrue="1">
      <formula>OR($C179=0,$C179=2,$C179=3,$C179=4)</formula>
    </cfRule>
  </conditionalFormatting>
  <conditionalFormatting sqref="H179">
    <cfRule type="expression" dxfId="196" priority="183" stopIfTrue="1">
      <formula>$C179=1</formula>
    </cfRule>
    <cfRule type="expression" dxfId="195" priority="184" stopIfTrue="1">
      <formula>OR($C179=0,$C179=2,$C179=3,$C179=4)</formula>
    </cfRule>
    <cfRule type="expression" dxfId="194" priority="185" stopIfTrue="1">
      <formula>AND(TIPOORCAMENTO="Licitado",$C179&lt;&gt;"L",$C179&lt;&gt;-1)</formula>
    </cfRule>
  </conditionalFormatting>
  <conditionalFormatting sqref="B205:B213 E205:E213 J205:K213">
    <cfRule type="expression" dxfId="193" priority="176" stopIfTrue="1">
      <formula>$C205=1</formula>
    </cfRule>
    <cfRule type="expression" dxfId="192" priority="177" stopIfTrue="1">
      <formula>OR($C205=0,$C205=2,$C205=3,$C205=4)</formula>
    </cfRule>
  </conditionalFormatting>
  <conditionalFormatting sqref="H205:I206 H209:I209 I207:I208 H212:I212 I210:I211 I213">
    <cfRule type="expression" dxfId="191" priority="178" stopIfTrue="1">
      <formula>$C205=1</formula>
    </cfRule>
    <cfRule type="expression" dxfId="190" priority="179" stopIfTrue="1">
      <formula>OR($C205=0,$C205=2,$C205=3,$C205=4)</formula>
    </cfRule>
    <cfRule type="expression" dxfId="189" priority="180" stopIfTrue="1">
      <formula>AND(TIPOORCAMENTO="Licitado",$C205&lt;&gt;"L",$C205&lt;&gt;-1)</formula>
    </cfRule>
  </conditionalFormatting>
  <conditionalFormatting sqref="C205:D206 F205:G213 C212:D213 C207:C211">
    <cfRule type="expression" dxfId="188" priority="181" stopIfTrue="1">
      <formula>$C205=1</formula>
    </cfRule>
    <cfRule type="expression" dxfId="187" priority="182" stopIfTrue="1">
      <formula>OR($C205=0,$C205=2,$C205=3,$C205=4)</formula>
    </cfRule>
  </conditionalFormatting>
  <conditionalFormatting sqref="I214">
    <cfRule type="expression" dxfId="186" priority="173" stopIfTrue="1">
      <formula>$C214=1</formula>
    </cfRule>
    <cfRule type="expression" dxfId="185" priority="174" stopIfTrue="1">
      <formula>OR($C214=0,$C214=2,$C214=3,$C214=4)</formula>
    </cfRule>
    <cfRule type="expression" dxfId="184" priority="175" stopIfTrue="1">
      <formula>AND(TIPOORCAMENTO="Licitado",$C214&lt;&gt;"L",$C214&lt;&gt;-1)</formula>
    </cfRule>
  </conditionalFormatting>
  <conditionalFormatting sqref="D207:D208">
    <cfRule type="expression" dxfId="183" priority="171" stopIfTrue="1">
      <formula>$C207=1</formula>
    </cfRule>
    <cfRule type="expression" dxfId="182" priority="172" stopIfTrue="1">
      <formula>OR($C207=0,$C207=2,$C207=3,$C207=4)</formula>
    </cfRule>
  </conditionalFormatting>
  <conditionalFormatting sqref="D209:D210">
    <cfRule type="expression" dxfId="181" priority="169" stopIfTrue="1">
      <formula>$C209=1</formula>
    </cfRule>
    <cfRule type="expression" dxfId="180" priority="170" stopIfTrue="1">
      <formula>OR($C209=0,$C209=2,$C209=3,$C209=4)</formula>
    </cfRule>
  </conditionalFormatting>
  <conditionalFormatting sqref="D211">
    <cfRule type="expression" dxfId="179" priority="167" stopIfTrue="1">
      <formula>$C211=1</formula>
    </cfRule>
    <cfRule type="expression" dxfId="178" priority="168" stopIfTrue="1">
      <formula>OR($C211=0,$C211=2,$C211=3,$C211=4)</formula>
    </cfRule>
  </conditionalFormatting>
  <conditionalFormatting sqref="H207:H208">
    <cfRule type="expression" dxfId="177" priority="164" stopIfTrue="1">
      <formula>$C207=1</formula>
    </cfRule>
    <cfRule type="expression" dxfId="176" priority="165" stopIfTrue="1">
      <formula>OR($C207=0,$C207=2,$C207=3,$C207=4)</formula>
    </cfRule>
    <cfRule type="expression" dxfId="175" priority="166" stopIfTrue="1">
      <formula>AND(TIPOORCAMENTO="Licitado",$C207&lt;&gt;"L",$C207&lt;&gt;-1)</formula>
    </cfRule>
  </conditionalFormatting>
  <conditionalFormatting sqref="H210:H211">
    <cfRule type="expression" dxfId="174" priority="161" stopIfTrue="1">
      <formula>$C210=1</formula>
    </cfRule>
    <cfRule type="expression" dxfId="173" priority="162" stopIfTrue="1">
      <formula>OR($C210=0,$C210=2,$C210=3,$C210=4)</formula>
    </cfRule>
    <cfRule type="expression" dxfId="172" priority="163" stopIfTrue="1">
      <formula>AND(TIPOORCAMENTO="Licitado",$C210&lt;&gt;"L",$C210&lt;&gt;-1)</formula>
    </cfRule>
  </conditionalFormatting>
  <conditionalFormatting sqref="H213">
    <cfRule type="expression" dxfId="171" priority="158" stopIfTrue="1">
      <formula>$C213=1</formula>
    </cfRule>
    <cfRule type="expression" dxfId="170" priority="159" stopIfTrue="1">
      <formula>OR($C213=0,$C213=2,$C213=3,$C213=4)</formula>
    </cfRule>
    <cfRule type="expression" dxfId="169" priority="160" stopIfTrue="1">
      <formula>AND(TIPOORCAMENTO="Licitado",$C213&lt;&gt;"L",$C213&lt;&gt;-1)</formula>
    </cfRule>
  </conditionalFormatting>
  <conditionalFormatting sqref="H214">
    <cfRule type="expression" dxfId="168" priority="155" stopIfTrue="1">
      <formula>$C214=1</formula>
    </cfRule>
    <cfRule type="expression" dxfId="167" priority="156" stopIfTrue="1">
      <formula>OR($C214=0,$C214=2,$C214=3,$C214=4)</formula>
    </cfRule>
    <cfRule type="expression" dxfId="166" priority="157" stopIfTrue="1">
      <formula>AND(TIPOORCAMENTO="Licitado",$C214&lt;&gt;"L",$C214&lt;&gt;-1)</formula>
    </cfRule>
  </conditionalFormatting>
  <conditionalFormatting sqref="B96 E96 J96:K96">
    <cfRule type="expression" dxfId="165" priority="148" stopIfTrue="1">
      <formula>$C96=1</formula>
    </cfRule>
    <cfRule type="expression" dxfId="164" priority="149" stopIfTrue="1">
      <formula>OR($C96=0,$C96=2,$C96=3,$C96=4)</formula>
    </cfRule>
  </conditionalFormatting>
  <conditionalFormatting sqref="I96">
    <cfRule type="expression" dxfId="163" priority="150" stopIfTrue="1">
      <formula>$C96=1</formula>
    </cfRule>
    <cfRule type="expression" dxfId="162" priority="151" stopIfTrue="1">
      <formula>OR($C96=0,$C96=2,$C96=3,$C96=4)</formula>
    </cfRule>
    <cfRule type="expression" dxfId="161" priority="152" stopIfTrue="1">
      <formula>AND(TIPOORCAMENTO="Licitado",$C96&lt;&gt;"L",$C96&lt;&gt;-1)</formula>
    </cfRule>
  </conditionalFormatting>
  <conditionalFormatting sqref="C96:D96 F96:G96">
    <cfRule type="expression" dxfId="160" priority="153" stopIfTrue="1">
      <formula>$C96=1</formula>
    </cfRule>
    <cfRule type="expression" dxfId="159" priority="154" stopIfTrue="1">
      <formula>OR($C96=0,$C96=2,$C96=3,$C96=4)</formula>
    </cfRule>
  </conditionalFormatting>
  <conditionalFormatting sqref="B215:B216 E215:E216 J215:K216">
    <cfRule type="expression" dxfId="158" priority="141" stopIfTrue="1">
      <formula>$C215=1</formula>
    </cfRule>
    <cfRule type="expression" dxfId="157" priority="142" stopIfTrue="1">
      <formula>OR($C215=0,$C215=2,$C215=3,$C215=4)</formula>
    </cfRule>
  </conditionalFormatting>
  <conditionalFormatting sqref="H215:I215 I216">
    <cfRule type="expression" dxfId="156" priority="143" stopIfTrue="1">
      <formula>$C215=1</formula>
    </cfRule>
    <cfRule type="expression" dxfId="155" priority="144" stopIfTrue="1">
      <formula>OR($C215=0,$C215=2,$C215=3,$C215=4)</formula>
    </cfRule>
    <cfRule type="expression" dxfId="154" priority="145" stopIfTrue="1">
      <formula>AND(TIPOORCAMENTO="Licitado",$C215&lt;&gt;"L",$C215&lt;&gt;-1)</formula>
    </cfRule>
  </conditionalFormatting>
  <conditionalFormatting sqref="C215:D216 F215:G216">
    <cfRule type="expression" dxfId="153" priority="146" stopIfTrue="1">
      <formula>$C215=1</formula>
    </cfRule>
    <cfRule type="expression" dxfId="152" priority="147" stopIfTrue="1">
      <formula>OR($C215=0,$C215=2,$C215=3,$C215=4)</formula>
    </cfRule>
  </conditionalFormatting>
  <conditionalFormatting sqref="B217 E217 J217:K217">
    <cfRule type="expression" dxfId="151" priority="134" stopIfTrue="1">
      <formula>$C217=1</formula>
    </cfRule>
    <cfRule type="expression" dxfId="150" priority="135" stopIfTrue="1">
      <formula>OR($C217=0,$C217=2,$C217=3,$C217=4)</formula>
    </cfRule>
  </conditionalFormatting>
  <conditionalFormatting sqref="I217">
    <cfRule type="expression" dxfId="149" priority="136" stopIfTrue="1">
      <formula>$C217=1</formula>
    </cfRule>
    <cfRule type="expression" dxfId="148" priority="137" stopIfTrue="1">
      <formula>OR($C217=0,$C217=2,$C217=3,$C217=4)</formula>
    </cfRule>
    <cfRule type="expression" dxfId="147" priority="138" stopIfTrue="1">
      <formula>AND(TIPOORCAMENTO="Licitado",$C217&lt;&gt;"L",$C217&lt;&gt;-1)</formula>
    </cfRule>
  </conditionalFormatting>
  <conditionalFormatting sqref="C217:D217 F217:G217">
    <cfRule type="expression" dxfId="146" priority="139" stopIfTrue="1">
      <formula>$C217=1</formula>
    </cfRule>
    <cfRule type="expression" dxfId="145" priority="140" stopIfTrue="1">
      <formula>OR($C217=0,$C217=2,$C217=3,$C217=4)</formula>
    </cfRule>
  </conditionalFormatting>
  <conditionalFormatting sqref="H216:H217">
    <cfRule type="expression" dxfId="144" priority="131" stopIfTrue="1">
      <formula>$C216=1</formula>
    </cfRule>
    <cfRule type="expression" dxfId="143" priority="132" stopIfTrue="1">
      <formula>OR($C216=0,$C216=2,$C216=3,$C216=4)</formula>
    </cfRule>
    <cfRule type="expression" dxfId="142" priority="133" stopIfTrue="1">
      <formula>AND(TIPOORCAMENTO="Licitado",$C216&lt;&gt;"L",$C216&lt;&gt;-1)</formula>
    </cfRule>
  </conditionalFormatting>
  <conditionalFormatting sqref="B196:B197 E196:E197 J196:K197">
    <cfRule type="expression" dxfId="141" priority="124" stopIfTrue="1">
      <formula>$C196=1</formula>
    </cfRule>
    <cfRule type="expression" dxfId="140" priority="125" stopIfTrue="1">
      <formula>OR($C196=0,$C196=2,$C196=3,$C196=4)</formula>
    </cfRule>
  </conditionalFormatting>
  <conditionalFormatting sqref="I196:I197">
    <cfRule type="expression" dxfId="139" priority="126" stopIfTrue="1">
      <formula>$C196=1</formula>
    </cfRule>
    <cfRule type="expression" dxfId="138" priority="127" stopIfTrue="1">
      <formula>OR($C196=0,$C196=2,$C196=3,$C196=4)</formula>
    </cfRule>
    <cfRule type="expression" dxfId="137" priority="128" stopIfTrue="1">
      <formula>AND(TIPOORCAMENTO="Licitado",$C196&lt;&gt;"L",$C196&lt;&gt;-1)</formula>
    </cfRule>
  </conditionalFormatting>
  <conditionalFormatting sqref="C196:D197 F196:G197">
    <cfRule type="expression" dxfId="136" priority="129" stopIfTrue="1">
      <formula>$C196=1</formula>
    </cfRule>
    <cfRule type="expression" dxfId="135" priority="130" stopIfTrue="1">
      <formula>OR($C196=0,$C196=2,$C196=3,$C196=4)</formula>
    </cfRule>
  </conditionalFormatting>
  <conditionalFormatting sqref="H196:H197">
    <cfRule type="expression" dxfId="134" priority="121" stopIfTrue="1">
      <formula>$C196=1</formula>
    </cfRule>
    <cfRule type="expression" dxfId="133" priority="122" stopIfTrue="1">
      <formula>OR($C196=0,$C196=2,$C196=3,$C196=4)</formula>
    </cfRule>
    <cfRule type="expression" dxfId="132" priority="123" stopIfTrue="1">
      <formula>AND(TIPOORCAMENTO="Licitado",$C196&lt;&gt;"L",$C196&lt;&gt;-1)</formula>
    </cfRule>
  </conditionalFormatting>
  <conditionalFormatting sqref="H38">
    <cfRule type="expression" dxfId="131" priority="118" stopIfTrue="1">
      <formula>$C38=1</formula>
    </cfRule>
    <cfRule type="expression" dxfId="130" priority="119" stopIfTrue="1">
      <formula>OR($C38=0,$C38=2,$C38=3,$C38=4)</formula>
    </cfRule>
    <cfRule type="expression" dxfId="129" priority="120" stopIfTrue="1">
      <formula>AND(TIPOORCAMENTO="Licitado",$C38&lt;&gt;"L",$C38&lt;&gt;-1)</formula>
    </cfRule>
  </conditionalFormatting>
  <conditionalFormatting sqref="H45">
    <cfRule type="expression" dxfId="128" priority="115" stopIfTrue="1">
      <formula>$C45=1</formula>
    </cfRule>
    <cfRule type="expression" dxfId="127" priority="116" stopIfTrue="1">
      <formula>OR($C45=0,$C45=2,$C45=3,$C45=4)</formula>
    </cfRule>
    <cfRule type="expression" dxfId="126" priority="117" stopIfTrue="1">
      <formula>AND(TIPOORCAMENTO="Licitado",$C45&lt;&gt;"L",$C45&lt;&gt;-1)</formula>
    </cfRule>
  </conditionalFormatting>
  <conditionalFormatting sqref="H50">
    <cfRule type="expression" dxfId="125" priority="112" stopIfTrue="1">
      <formula>$C50=1</formula>
    </cfRule>
    <cfRule type="expression" dxfId="124" priority="113" stopIfTrue="1">
      <formula>OR($C50=0,$C50=2,$C50=3,$C50=4)</formula>
    </cfRule>
    <cfRule type="expression" dxfId="123" priority="114" stopIfTrue="1">
      <formula>AND(TIPOORCAMENTO="Licitado",$C50&lt;&gt;"L",$C50&lt;&gt;-1)</formula>
    </cfRule>
  </conditionalFormatting>
  <conditionalFormatting sqref="B58 E58 J58:K58">
    <cfRule type="expression" dxfId="122" priority="105" stopIfTrue="1">
      <formula>$C58=1</formula>
    </cfRule>
    <cfRule type="expression" dxfId="121" priority="106" stopIfTrue="1">
      <formula>OR($C58=0,$C58=2,$C58=3,$C58=4)</formula>
    </cfRule>
  </conditionalFormatting>
  <conditionalFormatting sqref="I58">
    <cfRule type="expression" dxfId="120" priority="107" stopIfTrue="1">
      <formula>$C58=1</formula>
    </cfRule>
    <cfRule type="expression" dxfId="119" priority="108" stopIfTrue="1">
      <formula>OR($C58=0,$C58=2,$C58=3,$C58=4)</formula>
    </cfRule>
    <cfRule type="expression" dxfId="118" priority="109" stopIfTrue="1">
      <formula>AND(TIPOORCAMENTO="Licitado",$C58&lt;&gt;"L",$C58&lt;&gt;-1)</formula>
    </cfRule>
  </conditionalFormatting>
  <conditionalFormatting sqref="C58 F58:G58">
    <cfRule type="expression" dxfId="117" priority="110" stopIfTrue="1">
      <formula>$C58=1</formula>
    </cfRule>
    <cfRule type="expression" dxfId="116" priority="111" stopIfTrue="1">
      <formula>OR($C58=0,$C58=2,$C58=3,$C58=4)</formula>
    </cfRule>
  </conditionalFormatting>
  <conditionalFormatting sqref="D58">
    <cfRule type="expression" dxfId="115" priority="103" stopIfTrue="1">
      <formula>$C58=1</formula>
    </cfRule>
    <cfRule type="expression" dxfId="114" priority="104" stopIfTrue="1">
      <formula>OR($C58=0,$C58=2,$C58=3,$C58=4)</formula>
    </cfRule>
  </conditionalFormatting>
  <conditionalFormatting sqref="H58">
    <cfRule type="expression" dxfId="113" priority="100" stopIfTrue="1">
      <formula>$C58=1</formula>
    </cfRule>
    <cfRule type="expression" dxfId="112" priority="101" stopIfTrue="1">
      <formula>OR($C58=0,$C58=2,$C58=3,$C58=4)</formula>
    </cfRule>
    <cfRule type="expression" dxfId="111" priority="102" stopIfTrue="1">
      <formula>AND(TIPOORCAMENTO="Licitado",$C58&lt;&gt;"L",$C58&lt;&gt;-1)</formula>
    </cfRule>
  </conditionalFormatting>
  <conditionalFormatting sqref="H65">
    <cfRule type="expression" dxfId="110" priority="97" stopIfTrue="1">
      <formula>$C65=1</formula>
    </cfRule>
    <cfRule type="expression" dxfId="109" priority="98" stopIfTrue="1">
      <formula>OR($C65=0,$C65=2,$C65=3,$C65=4)</formula>
    </cfRule>
    <cfRule type="expression" dxfId="108" priority="99" stopIfTrue="1">
      <formula>AND(TIPOORCAMENTO="Licitado",$C65&lt;&gt;"L",$C65&lt;&gt;-1)</formula>
    </cfRule>
  </conditionalFormatting>
  <conditionalFormatting sqref="H251">
    <cfRule type="expression" dxfId="107" priority="94" stopIfTrue="1">
      <formula>$C251=1</formula>
    </cfRule>
    <cfRule type="expression" dxfId="106" priority="95" stopIfTrue="1">
      <formula>OR($C251=0,$C251=2,$C251=3,$C251=4)</formula>
    </cfRule>
    <cfRule type="expression" dxfId="105" priority="96" stopIfTrue="1">
      <formula>AND(TIPOORCAMENTO="Licitado",$C251&lt;&gt;"L",$C251&lt;&gt;-1)</formula>
    </cfRule>
  </conditionalFormatting>
  <conditionalFormatting sqref="B59 E59 J59:K59">
    <cfRule type="expression" dxfId="104" priority="87" stopIfTrue="1">
      <formula>$C59=1</formula>
    </cfRule>
    <cfRule type="expression" dxfId="103" priority="88" stopIfTrue="1">
      <formula>OR($C59=0,$C59=2,$C59=3,$C59=4)</formula>
    </cfRule>
  </conditionalFormatting>
  <conditionalFormatting sqref="I59">
    <cfRule type="expression" dxfId="102" priority="89" stopIfTrue="1">
      <formula>$C59=1</formula>
    </cfRule>
    <cfRule type="expression" dxfId="101" priority="90" stopIfTrue="1">
      <formula>OR($C59=0,$C59=2,$C59=3,$C59=4)</formula>
    </cfRule>
    <cfRule type="expression" dxfId="100" priority="91" stopIfTrue="1">
      <formula>AND(TIPOORCAMENTO="Licitado",$C59&lt;&gt;"L",$C59&lt;&gt;-1)</formula>
    </cfRule>
  </conditionalFormatting>
  <conditionalFormatting sqref="C59:D59 F59:G59">
    <cfRule type="expression" dxfId="99" priority="92" stopIfTrue="1">
      <formula>$C59=1</formula>
    </cfRule>
    <cfRule type="expression" dxfId="98" priority="93" stopIfTrue="1">
      <formula>OR($C59=0,$C59=2,$C59=3,$C59=4)</formula>
    </cfRule>
  </conditionalFormatting>
  <conditionalFormatting sqref="H59">
    <cfRule type="expression" dxfId="97" priority="84" stopIfTrue="1">
      <formula>$C59=1</formula>
    </cfRule>
    <cfRule type="expression" dxfId="96" priority="85" stopIfTrue="1">
      <formula>OR($C59=0,$C59=2,$C59=3,$C59=4)</formula>
    </cfRule>
    <cfRule type="expression" dxfId="95" priority="86" stopIfTrue="1">
      <formula>AND(TIPOORCAMENTO="Licitado",$C59&lt;&gt;"L",$C59&lt;&gt;-1)</formula>
    </cfRule>
  </conditionalFormatting>
  <conditionalFormatting sqref="B63 E63 J63:K63">
    <cfRule type="expression" dxfId="94" priority="77" stopIfTrue="1">
      <formula>$C63=1</formula>
    </cfRule>
    <cfRule type="expression" dxfId="93" priority="78" stopIfTrue="1">
      <formula>OR($C63=0,$C63=2,$C63=3,$C63=4)</formula>
    </cfRule>
  </conditionalFormatting>
  <conditionalFormatting sqref="I63">
    <cfRule type="expression" dxfId="92" priority="79" stopIfTrue="1">
      <formula>$C63=1</formula>
    </cfRule>
    <cfRule type="expression" dxfId="91" priority="80" stopIfTrue="1">
      <formula>OR($C63=0,$C63=2,$C63=3,$C63=4)</formula>
    </cfRule>
    <cfRule type="expression" dxfId="90" priority="81" stopIfTrue="1">
      <formula>AND(TIPOORCAMENTO="Licitado",$C63&lt;&gt;"L",$C63&lt;&gt;-1)</formula>
    </cfRule>
  </conditionalFormatting>
  <conditionalFormatting sqref="C63:D63 F63:G63">
    <cfRule type="expression" dxfId="89" priority="82" stopIfTrue="1">
      <formula>$C63=1</formula>
    </cfRule>
    <cfRule type="expression" dxfId="88" priority="83" stopIfTrue="1">
      <formula>OR($C63=0,$C63=2,$C63=3,$C63=4)</formula>
    </cfRule>
  </conditionalFormatting>
  <conditionalFormatting sqref="H63">
    <cfRule type="expression" dxfId="87" priority="74" stopIfTrue="1">
      <formula>$C63=1</formula>
    </cfRule>
    <cfRule type="expression" dxfId="86" priority="75" stopIfTrue="1">
      <formula>OR($C63=0,$C63=2,$C63=3,$C63=4)</formula>
    </cfRule>
    <cfRule type="expression" dxfId="85" priority="76" stopIfTrue="1">
      <formula>AND(TIPOORCAMENTO="Licitado",$C63&lt;&gt;"L",$C63&lt;&gt;-1)</formula>
    </cfRule>
  </conditionalFormatting>
  <conditionalFormatting sqref="B93 E93 J93:K93">
    <cfRule type="expression" dxfId="84" priority="67" stopIfTrue="1">
      <formula>$C93=1</formula>
    </cfRule>
    <cfRule type="expression" dxfId="83" priority="68" stopIfTrue="1">
      <formula>OR($C93=0,$C93=2,$C93=3,$C93=4)</formula>
    </cfRule>
  </conditionalFormatting>
  <conditionalFormatting sqref="I93">
    <cfRule type="expression" dxfId="82" priority="69" stopIfTrue="1">
      <formula>$C93=1</formula>
    </cfRule>
    <cfRule type="expression" dxfId="81" priority="70" stopIfTrue="1">
      <formula>OR($C93=0,$C93=2,$C93=3,$C93=4)</formula>
    </cfRule>
    <cfRule type="expression" dxfId="80" priority="71" stopIfTrue="1">
      <formula>AND(TIPOORCAMENTO="Licitado",$C93&lt;&gt;"L",$C93&lt;&gt;-1)</formula>
    </cfRule>
  </conditionalFormatting>
  <conditionalFormatting sqref="C93:D93 F93:G93">
    <cfRule type="expression" dxfId="79" priority="72" stopIfTrue="1">
      <formula>$C93=1</formula>
    </cfRule>
    <cfRule type="expression" dxfId="78" priority="73" stopIfTrue="1">
      <formula>OR($C93=0,$C93=2,$C93=3,$C93=4)</formula>
    </cfRule>
  </conditionalFormatting>
  <conditionalFormatting sqref="H93">
    <cfRule type="expression" dxfId="77" priority="64" stopIfTrue="1">
      <formula>$C93=1</formula>
    </cfRule>
    <cfRule type="expression" dxfId="76" priority="65" stopIfTrue="1">
      <formula>OR($C93=0,$C93=2,$C93=3,$C93=4)</formula>
    </cfRule>
    <cfRule type="expression" dxfId="75" priority="66" stopIfTrue="1">
      <formula>AND(TIPOORCAMENTO="Licitado",$C93&lt;&gt;"L",$C93&lt;&gt;-1)</formula>
    </cfRule>
  </conditionalFormatting>
  <conditionalFormatting sqref="B62 E62 J62:K62">
    <cfRule type="expression" dxfId="74" priority="57" stopIfTrue="1">
      <formula>$C62=1</formula>
    </cfRule>
    <cfRule type="expression" dxfId="73" priority="58" stopIfTrue="1">
      <formula>OR($C62=0,$C62=2,$C62=3,$C62=4)</formula>
    </cfRule>
  </conditionalFormatting>
  <conditionalFormatting sqref="I62">
    <cfRule type="expression" dxfId="72" priority="59" stopIfTrue="1">
      <formula>$C62=1</formula>
    </cfRule>
    <cfRule type="expression" dxfId="71" priority="60" stopIfTrue="1">
      <formula>OR($C62=0,$C62=2,$C62=3,$C62=4)</formula>
    </cfRule>
    <cfRule type="expression" dxfId="70" priority="61" stopIfTrue="1">
      <formula>AND(TIPOORCAMENTO="Licitado",$C62&lt;&gt;"L",$C62&lt;&gt;-1)</formula>
    </cfRule>
  </conditionalFormatting>
  <conditionalFormatting sqref="C62:D62 F62:G62">
    <cfRule type="expression" dxfId="69" priority="62" stopIfTrue="1">
      <formula>$C62=1</formula>
    </cfRule>
    <cfRule type="expression" dxfId="68" priority="63" stopIfTrue="1">
      <formula>OR($C62=0,$C62=2,$C62=3,$C62=4)</formula>
    </cfRule>
  </conditionalFormatting>
  <conditionalFormatting sqref="H62">
    <cfRule type="expression" dxfId="67" priority="54" stopIfTrue="1">
      <formula>$C62=1</formula>
    </cfRule>
    <cfRule type="expression" dxfId="66" priority="55" stopIfTrue="1">
      <formula>OR($C62=0,$C62=2,$C62=3,$C62=4)</formula>
    </cfRule>
    <cfRule type="expression" dxfId="65" priority="56" stopIfTrue="1">
      <formula>AND(TIPOORCAMENTO="Licitado",$C62&lt;&gt;"L",$C62&lt;&gt;-1)</formula>
    </cfRule>
  </conditionalFormatting>
  <conditionalFormatting sqref="B80 E80 J80:K80">
    <cfRule type="expression" dxfId="64" priority="47" stopIfTrue="1">
      <formula>$C80=1</formula>
    </cfRule>
    <cfRule type="expression" dxfId="63" priority="48" stopIfTrue="1">
      <formula>OR($C80=0,$C80=2,$C80=3,$C80=4)</formula>
    </cfRule>
  </conditionalFormatting>
  <conditionalFormatting sqref="I80">
    <cfRule type="expression" dxfId="62" priority="49" stopIfTrue="1">
      <formula>$C80=1</formula>
    </cfRule>
    <cfRule type="expression" dxfId="61" priority="50" stopIfTrue="1">
      <formula>OR($C80=0,$C80=2,$C80=3,$C80=4)</formula>
    </cfRule>
    <cfRule type="expression" dxfId="60" priority="51" stopIfTrue="1">
      <formula>AND(TIPOORCAMENTO="Licitado",$C80&lt;&gt;"L",$C80&lt;&gt;-1)</formula>
    </cfRule>
  </conditionalFormatting>
  <conditionalFormatting sqref="C80:D80 F80:G80">
    <cfRule type="expression" dxfId="59" priority="52" stopIfTrue="1">
      <formula>$C80=1</formula>
    </cfRule>
    <cfRule type="expression" dxfId="58" priority="53" stopIfTrue="1">
      <formula>OR($C80=0,$C80=2,$C80=3,$C80=4)</formula>
    </cfRule>
  </conditionalFormatting>
  <conditionalFormatting sqref="H80">
    <cfRule type="expression" dxfId="57" priority="24" stopIfTrue="1">
      <formula>$C80=1</formula>
    </cfRule>
    <cfRule type="expression" dxfId="56" priority="25" stopIfTrue="1">
      <formula>OR($C80=0,$C80=2,$C80=3,$C80=4)</formula>
    </cfRule>
    <cfRule type="expression" dxfId="55" priority="26" stopIfTrue="1">
      <formula>AND(TIPOORCAMENTO="Licitado",$C80&lt;&gt;"L",$C80&lt;&gt;-1)</formula>
    </cfRule>
  </conditionalFormatting>
  <conditionalFormatting sqref="B26 E26 J26:K26">
    <cfRule type="expression" dxfId="54" priority="40" stopIfTrue="1">
      <formula>$C26=1</formula>
    </cfRule>
    <cfRule type="expression" dxfId="53" priority="41" stopIfTrue="1">
      <formula>OR($C26=0,$C26=2,$C26=3,$C26=4)</formula>
    </cfRule>
  </conditionalFormatting>
  <conditionalFormatting sqref="I26">
    <cfRule type="expression" dxfId="52" priority="42" stopIfTrue="1">
      <formula>$C26=1</formula>
    </cfRule>
    <cfRule type="expression" dxfId="51" priority="43" stopIfTrue="1">
      <formula>OR($C26=0,$C26=2,$C26=3,$C26=4)</formula>
    </cfRule>
    <cfRule type="expression" dxfId="50" priority="44" stopIfTrue="1">
      <formula>AND(TIPOORCAMENTO="Licitado",$C26&lt;&gt;"L",$C26&lt;&gt;-1)</formula>
    </cfRule>
  </conditionalFormatting>
  <conditionalFormatting sqref="C26:D26 F26:G26">
    <cfRule type="expression" dxfId="49" priority="45" stopIfTrue="1">
      <formula>$C26=1</formula>
    </cfRule>
    <cfRule type="expression" dxfId="48" priority="46" stopIfTrue="1">
      <formula>OR($C26=0,$C26=2,$C26=3,$C26=4)</formula>
    </cfRule>
  </conditionalFormatting>
  <conditionalFormatting sqref="H26">
    <cfRule type="expression" dxfId="47" priority="37" stopIfTrue="1">
      <formula>$C26=1</formula>
    </cfRule>
    <cfRule type="expression" dxfId="46" priority="38" stopIfTrue="1">
      <formula>OR($C26=0,$C26=2,$C26=3,$C26=4)</formula>
    </cfRule>
    <cfRule type="expression" dxfId="45" priority="39" stopIfTrue="1">
      <formula>AND(TIPOORCAMENTO="Licitado",$C26&lt;&gt;"L",$C26&lt;&gt;-1)</formula>
    </cfRule>
  </conditionalFormatting>
  <conditionalFormatting sqref="B36 E36 J36:K36">
    <cfRule type="expression" dxfId="44" priority="30" stopIfTrue="1">
      <formula>$C36=1</formula>
    </cfRule>
    <cfRule type="expression" dxfId="43" priority="31" stopIfTrue="1">
      <formula>OR($C36=0,$C36=2,$C36=3,$C36=4)</formula>
    </cfRule>
  </conditionalFormatting>
  <conditionalFormatting sqref="I36">
    <cfRule type="expression" dxfId="42" priority="32" stopIfTrue="1">
      <formula>$C36=1</formula>
    </cfRule>
    <cfRule type="expression" dxfId="41" priority="33" stopIfTrue="1">
      <formula>OR($C36=0,$C36=2,$C36=3,$C36=4)</formula>
    </cfRule>
    <cfRule type="expression" dxfId="40" priority="34" stopIfTrue="1">
      <formula>AND(TIPOORCAMENTO="Licitado",$C36&lt;&gt;"L",$C36&lt;&gt;-1)</formula>
    </cfRule>
  </conditionalFormatting>
  <conditionalFormatting sqref="C36:D36 F36:G36">
    <cfRule type="expression" dxfId="39" priority="35" stopIfTrue="1">
      <formula>$C36=1</formula>
    </cfRule>
    <cfRule type="expression" dxfId="38" priority="36" stopIfTrue="1">
      <formula>OR($C36=0,$C36=2,$C36=3,$C36=4)</formula>
    </cfRule>
  </conditionalFormatting>
  <conditionalFormatting sqref="H36">
    <cfRule type="expression" dxfId="37" priority="27" stopIfTrue="1">
      <formula>$C36=1</formula>
    </cfRule>
    <cfRule type="expression" dxfId="36" priority="28" stopIfTrue="1">
      <formula>OR($C36=0,$C36=2,$C36=3,$C36=4)</formula>
    </cfRule>
    <cfRule type="expression" dxfId="35" priority="29" stopIfTrue="1">
      <formula>AND(TIPOORCAMENTO="Licitado",$C36&lt;&gt;"L",$C36&lt;&gt;-1)</formula>
    </cfRule>
  </conditionalFormatting>
  <conditionalFormatting sqref="H96">
    <cfRule type="expression" dxfId="34" priority="21" stopIfTrue="1">
      <formula>$C96=1</formula>
    </cfRule>
    <cfRule type="expression" dxfId="33" priority="22" stopIfTrue="1">
      <formula>OR($C96=0,$C96=2,$C96=3,$C96=4)</formula>
    </cfRule>
    <cfRule type="expression" dxfId="32" priority="23" stopIfTrue="1">
      <formula>AND(TIPOORCAMENTO="Licitado",$C96&lt;&gt;"L",$C96&lt;&gt;-1)</formula>
    </cfRule>
  </conditionalFormatting>
  <conditionalFormatting sqref="B223 E223 J223:K223">
    <cfRule type="expression" dxfId="31" priority="14" stopIfTrue="1">
      <formula>$C223=1</formula>
    </cfRule>
    <cfRule type="expression" dxfId="30" priority="15" stopIfTrue="1">
      <formula>OR($C223=0,$C223=2,$C223=3,$C223=4)</formula>
    </cfRule>
  </conditionalFormatting>
  <conditionalFormatting sqref="I223">
    <cfRule type="expression" dxfId="29" priority="16" stopIfTrue="1">
      <formula>$C223=1</formula>
    </cfRule>
    <cfRule type="expression" dxfId="28" priority="17" stopIfTrue="1">
      <formula>OR($C223=0,$C223=2,$C223=3,$C223=4)</formula>
    </cfRule>
    <cfRule type="expression" dxfId="27" priority="18" stopIfTrue="1">
      <formula>AND(TIPOORCAMENTO="Licitado",$C223&lt;&gt;"L",$C223&lt;&gt;-1)</formula>
    </cfRule>
  </conditionalFormatting>
  <conditionalFormatting sqref="C223:D223 F223:G223">
    <cfRule type="expression" dxfId="26" priority="19" stopIfTrue="1">
      <formula>$C223=1</formula>
    </cfRule>
    <cfRule type="expression" dxfId="25" priority="20" stopIfTrue="1">
      <formula>OR($C223=0,$C223=2,$C223=3,$C223=4)</formula>
    </cfRule>
  </conditionalFormatting>
  <conditionalFormatting sqref="H223">
    <cfRule type="expression" dxfId="24" priority="11" stopIfTrue="1">
      <formula>$C223=1</formula>
    </cfRule>
    <cfRule type="expression" dxfId="23" priority="12" stopIfTrue="1">
      <formula>OR($C223=0,$C223=2,$C223=3,$C223=4)</formula>
    </cfRule>
    <cfRule type="expression" dxfId="22" priority="13" stopIfTrue="1">
      <formula>AND(TIPOORCAMENTO="Licitado",$C223&lt;&gt;"L",$C223&lt;&gt;-1)</formula>
    </cfRule>
  </conditionalFormatting>
  <conditionalFormatting sqref="B231 E231 J231:K231">
    <cfRule type="expression" dxfId="21" priority="4" stopIfTrue="1">
      <formula>$C231=1</formula>
    </cfRule>
    <cfRule type="expression" dxfId="20" priority="5" stopIfTrue="1">
      <formula>OR($C231=0,$C231=2,$C231=3,$C231=4)</formula>
    </cfRule>
  </conditionalFormatting>
  <conditionalFormatting sqref="I231">
    <cfRule type="expression" dxfId="19" priority="6" stopIfTrue="1">
      <formula>$C231=1</formula>
    </cfRule>
    <cfRule type="expression" dxfId="18" priority="7" stopIfTrue="1">
      <formula>OR($C231=0,$C231=2,$C231=3,$C231=4)</formula>
    </cfRule>
    <cfRule type="expression" dxfId="17" priority="8" stopIfTrue="1">
      <formula>AND(TIPOORCAMENTO="Licitado",$C231&lt;&gt;"L",$C231&lt;&gt;-1)</formula>
    </cfRule>
  </conditionalFormatting>
  <conditionalFormatting sqref="C231:D231 F231:G231">
    <cfRule type="expression" dxfId="16" priority="9" stopIfTrue="1">
      <formula>$C231=1</formula>
    </cfRule>
    <cfRule type="expression" dxfId="15" priority="10" stopIfTrue="1">
      <formula>OR($C231=0,$C231=2,$C231=3,$C231=4)</formula>
    </cfRule>
  </conditionalFormatting>
  <conditionalFormatting sqref="H231">
    <cfRule type="expression" dxfId="14" priority="1" stopIfTrue="1">
      <formula>$C231=1</formula>
    </cfRule>
    <cfRule type="expression" dxfId="13" priority="2" stopIfTrue="1">
      <formula>OR($C231=0,$C231=2,$C231=3,$C231=4)</formula>
    </cfRule>
    <cfRule type="expression" dxfId="12" priority="3" stopIfTrue="1">
      <formula>AND(TIPOORCAMENTO="Licitado",$C231&lt;&gt;"L",$C231&lt;&gt;-1)</formula>
    </cfRule>
  </conditionalFormatting>
  <printOptions horizontalCentered="1" verticalCentered="1"/>
  <pageMargins left="0.19685039370078741" right="0.19685039370078741" top="1.1811023622047245" bottom="0.19685039370078741" header="0.31496062992125984" footer="0.31496062992125984"/>
  <pageSetup paperSize="9" scale="80" fitToHeight="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workbookViewId="0">
      <selection activeCell="D2" sqref="B2:K29"/>
    </sheetView>
  </sheetViews>
  <sheetFormatPr defaultRowHeight="15" x14ac:dyDescent="0.25"/>
  <sheetData>
    <row r="1" spans="2:11" ht="15.75" thickBot="1" x14ac:dyDescent="0.3"/>
    <row r="2" spans="2:11" ht="75" customHeight="1" thickBot="1" x14ac:dyDescent="0.3">
      <c r="B2" s="7"/>
      <c r="C2" s="8"/>
      <c r="D2" s="90" t="s">
        <v>597</v>
      </c>
      <c r="E2" s="91"/>
      <c r="F2" s="91"/>
      <c r="G2" s="91"/>
      <c r="H2" s="91"/>
      <c r="I2" s="91"/>
      <c r="J2" s="91"/>
      <c r="K2" s="92"/>
    </row>
    <row r="3" spans="2:11" ht="15.75" thickBot="1" x14ac:dyDescent="0.3">
      <c r="B3" s="93"/>
      <c r="C3" s="94"/>
      <c r="D3" s="94"/>
      <c r="E3" s="94"/>
      <c r="F3" s="94"/>
      <c r="G3" s="94"/>
      <c r="H3" s="94"/>
      <c r="I3" s="94"/>
      <c r="J3" s="94"/>
      <c r="K3" s="95"/>
    </row>
    <row r="4" spans="2:11" ht="27" customHeight="1" x14ac:dyDescent="0.25">
      <c r="B4" s="96" t="s">
        <v>559</v>
      </c>
      <c r="C4" s="97"/>
      <c r="D4" s="97"/>
      <c r="E4" s="97"/>
      <c r="F4" s="97"/>
      <c r="G4" s="97"/>
      <c r="H4" s="97"/>
      <c r="I4" s="98"/>
      <c r="J4" s="99">
        <v>0.3</v>
      </c>
      <c r="K4" s="100"/>
    </row>
    <row r="5" spans="2:11" ht="15.75" thickBot="1" x14ac:dyDescent="0.3">
      <c r="B5" s="101" t="s">
        <v>560</v>
      </c>
      <c r="C5" s="102"/>
      <c r="D5" s="102"/>
      <c r="E5" s="102"/>
      <c r="F5" s="102"/>
      <c r="G5" s="102"/>
      <c r="H5" s="102"/>
      <c r="I5" s="102"/>
      <c r="J5" s="103">
        <v>0.04</v>
      </c>
      <c r="K5" s="104"/>
    </row>
    <row r="6" spans="2:11" ht="15.75" thickBot="1" x14ac:dyDescent="0.3">
      <c r="B6" s="72"/>
      <c r="C6" s="73"/>
      <c r="D6" s="73"/>
      <c r="E6" s="73"/>
      <c r="F6" s="73"/>
      <c r="G6" s="73"/>
      <c r="H6" s="73"/>
      <c r="I6" s="73"/>
      <c r="J6" s="73"/>
      <c r="K6" s="74"/>
    </row>
    <row r="7" spans="2:11" ht="16.5" thickBot="1" x14ac:dyDescent="0.3">
      <c r="B7" s="75" t="s">
        <v>561</v>
      </c>
      <c r="C7" s="76"/>
      <c r="D7" s="76"/>
      <c r="E7" s="76"/>
      <c r="F7" s="76"/>
      <c r="G7" s="76"/>
      <c r="H7" s="76"/>
      <c r="I7" s="76"/>
      <c r="J7" s="76"/>
      <c r="K7" s="77"/>
    </row>
    <row r="8" spans="2:11" ht="15.75" thickBot="1" x14ac:dyDescent="0.3">
      <c r="B8" s="78"/>
      <c r="C8" s="79"/>
      <c r="D8" s="79"/>
      <c r="E8" s="79"/>
      <c r="F8" s="79"/>
      <c r="G8" s="79"/>
      <c r="H8" s="79"/>
      <c r="I8" s="79"/>
      <c r="J8" s="79"/>
      <c r="K8" s="80"/>
    </row>
    <row r="9" spans="2:11" ht="15.75" thickBot="1" x14ac:dyDescent="0.3">
      <c r="B9" s="81" t="s">
        <v>562</v>
      </c>
      <c r="C9" s="82"/>
      <c r="D9" s="82"/>
      <c r="E9" s="82"/>
      <c r="F9" s="82"/>
      <c r="G9" s="82"/>
      <c r="H9" s="82"/>
      <c r="I9" s="82"/>
      <c r="J9" s="82"/>
      <c r="K9" s="83"/>
    </row>
    <row r="10" spans="2:11" x14ac:dyDescent="0.25">
      <c r="B10" s="84"/>
      <c r="C10" s="85"/>
      <c r="D10" s="85"/>
      <c r="E10" s="85"/>
      <c r="F10" s="85"/>
      <c r="G10" s="85"/>
      <c r="H10" s="85"/>
      <c r="I10" s="85"/>
      <c r="J10" s="85"/>
      <c r="K10" s="86"/>
    </row>
    <row r="11" spans="2:11" x14ac:dyDescent="0.25">
      <c r="B11" s="87" t="s">
        <v>563</v>
      </c>
      <c r="C11" s="88"/>
      <c r="D11" s="88"/>
      <c r="E11" s="88"/>
      <c r="F11" s="88"/>
      <c r="G11" s="88"/>
      <c r="H11" s="88"/>
      <c r="I11" s="88"/>
      <c r="J11" s="88" t="s">
        <v>564</v>
      </c>
      <c r="K11" s="89" t="s">
        <v>565</v>
      </c>
    </row>
    <row r="12" spans="2:11" x14ac:dyDescent="0.25">
      <c r="B12" s="87"/>
      <c r="C12" s="88"/>
      <c r="D12" s="88"/>
      <c r="E12" s="88"/>
      <c r="F12" s="88"/>
      <c r="G12" s="88"/>
      <c r="H12" s="88"/>
      <c r="I12" s="88"/>
      <c r="J12" s="88"/>
      <c r="K12" s="89"/>
    </row>
    <row r="13" spans="2:11" x14ac:dyDescent="0.25">
      <c r="B13" s="66" t="str">
        <f>IF($J$12=$A$125,"Encargos Sociais incidentes sobre a mão de obra","Administração Central")</f>
        <v>Encargos Sociais incidentes sobre a mão de obra</v>
      </c>
      <c r="C13" s="67"/>
      <c r="D13" s="67"/>
      <c r="E13" s="67"/>
      <c r="F13" s="67"/>
      <c r="G13" s="67"/>
      <c r="H13" s="67"/>
      <c r="I13" s="67"/>
      <c r="J13" s="9" t="s">
        <v>566</v>
      </c>
      <c r="K13" s="10">
        <v>4.0099999999999997E-2</v>
      </c>
    </row>
    <row r="14" spans="2:11" x14ac:dyDescent="0.25">
      <c r="B14" s="66" t="str">
        <f>IF($J$12=$A$125,"Administração Central da empresa ou consultoria - overhead","Seguro e Garantia")</f>
        <v>Administração Central da empresa ou consultoria - overhead</v>
      </c>
      <c r="C14" s="67"/>
      <c r="D14" s="67"/>
      <c r="E14" s="67"/>
      <c r="F14" s="67"/>
      <c r="G14" s="67"/>
      <c r="H14" s="67"/>
      <c r="I14" s="67"/>
      <c r="J14" s="9" t="s">
        <v>567</v>
      </c>
      <c r="K14" s="10">
        <v>8.0000000000000002E-3</v>
      </c>
    </row>
    <row r="15" spans="2:11" x14ac:dyDescent="0.25">
      <c r="B15" s="66" t="s">
        <v>581</v>
      </c>
      <c r="C15" s="67"/>
      <c r="D15" s="67"/>
      <c r="E15" s="67"/>
      <c r="F15" s="67"/>
      <c r="G15" s="67"/>
      <c r="H15" s="67"/>
      <c r="I15" s="67"/>
      <c r="J15" s="9" t="s">
        <v>568</v>
      </c>
      <c r="K15" s="10">
        <v>9.7000000000000003E-3</v>
      </c>
    </row>
    <row r="16" spans="2:11" x14ac:dyDescent="0.25">
      <c r="B16" s="66" t="s">
        <v>582</v>
      </c>
      <c r="C16" s="67"/>
      <c r="D16" s="67"/>
      <c r="E16" s="67"/>
      <c r="F16" s="67"/>
      <c r="G16" s="67"/>
      <c r="H16" s="67"/>
      <c r="I16" s="67"/>
      <c r="J16" s="9" t="s">
        <v>569</v>
      </c>
      <c r="K16" s="10">
        <v>1.23E-2</v>
      </c>
    </row>
    <row r="17" spans="2:11" x14ac:dyDescent="0.25">
      <c r="B17" s="66" t="str">
        <f>IF($J$12=$A$125,"Margem bruta da empresa de consultoria","Lucro")</f>
        <v>Margem bruta da empresa de consultoria</v>
      </c>
      <c r="C17" s="67"/>
      <c r="D17" s="67"/>
      <c r="E17" s="67"/>
      <c r="F17" s="67"/>
      <c r="G17" s="67"/>
      <c r="H17" s="67"/>
      <c r="I17" s="67"/>
      <c r="J17" s="9" t="s">
        <v>570</v>
      </c>
      <c r="K17" s="10">
        <v>7.3999999999999996E-2</v>
      </c>
    </row>
    <row r="18" spans="2:11" x14ac:dyDescent="0.25">
      <c r="B18" s="66" t="s">
        <v>571</v>
      </c>
      <c r="C18" s="67"/>
      <c r="D18" s="67"/>
      <c r="E18" s="67"/>
      <c r="F18" s="67"/>
      <c r="G18" s="67"/>
      <c r="H18" s="67"/>
      <c r="I18" s="67"/>
      <c r="J18" s="9" t="s">
        <v>572</v>
      </c>
      <c r="K18" s="10">
        <v>3.6499999999999998E-2</v>
      </c>
    </row>
    <row r="19" spans="2:11" x14ac:dyDescent="0.25">
      <c r="B19" s="66" t="s">
        <v>573</v>
      </c>
      <c r="C19" s="67"/>
      <c r="D19" s="67"/>
      <c r="E19" s="67"/>
      <c r="F19" s="67"/>
      <c r="G19" s="67"/>
      <c r="H19" s="67"/>
      <c r="I19" s="67"/>
      <c r="J19" s="9" t="s">
        <v>574</v>
      </c>
      <c r="K19" s="11">
        <v>1.2E-2</v>
      </c>
    </row>
    <row r="20" spans="2:11" x14ac:dyDescent="0.25">
      <c r="B20" s="66" t="s">
        <v>575</v>
      </c>
      <c r="C20" s="67"/>
      <c r="D20" s="67"/>
      <c r="E20" s="67"/>
      <c r="F20" s="67"/>
      <c r="G20" s="67"/>
      <c r="H20" s="67"/>
      <c r="I20" s="67"/>
      <c r="J20" s="9" t="s">
        <v>576</v>
      </c>
      <c r="K20" s="11">
        <v>4.4999999999999998E-2</v>
      </c>
    </row>
    <row r="21" spans="2:11" ht="30" x14ac:dyDescent="0.25">
      <c r="B21" s="68" t="s">
        <v>577</v>
      </c>
      <c r="C21" s="69"/>
      <c r="D21" s="69"/>
      <c r="E21" s="69"/>
      <c r="F21" s="69"/>
      <c r="G21" s="69"/>
      <c r="H21" s="69"/>
      <c r="I21" s="69"/>
      <c r="J21" s="12" t="s">
        <v>578</v>
      </c>
      <c r="K21" s="13">
        <v>0.2087</v>
      </c>
    </row>
    <row r="22" spans="2:11" ht="30" x14ac:dyDescent="0.25">
      <c r="B22" s="70" t="s">
        <v>579</v>
      </c>
      <c r="C22" s="71"/>
      <c r="D22" s="71"/>
      <c r="E22" s="71"/>
      <c r="F22" s="71"/>
      <c r="G22" s="71"/>
      <c r="H22" s="71"/>
      <c r="I22" s="71"/>
      <c r="J22" s="14" t="s">
        <v>580</v>
      </c>
      <c r="K22" s="15">
        <v>0.26869999999999999</v>
      </c>
    </row>
    <row r="23" spans="2:11" x14ac:dyDescent="0.25">
      <c r="B23" s="17"/>
      <c r="C23" s="18"/>
      <c r="D23" s="18"/>
      <c r="E23" s="18"/>
      <c r="F23" s="18"/>
      <c r="G23" s="18"/>
      <c r="H23" s="18"/>
      <c r="I23" s="18"/>
      <c r="J23" s="18"/>
      <c r="K23" s="19"/>
    </row>
    <row r="24" spans="2:11" x14ac:dyDescent="0.25">
      <c r="B24" s="20"/>
      <c r="C24" s="21"/>
      <c r="D24" s="21"/>
      <c r="E24" s="21"/>
      <c r="F24" s="21"/>
      <c r="G24" s="21"/>
      <c r="H24" s="21"/>
      <c r="I24" s="21"/>
      <c r="J24" s="21"/>
      <c r="K24" s="22"/>
    </row>
    <row r="25" spans="2:11" x14ac:dyDescent="0.25">
      <c r="B25" s="20"/>
      <c r="C25" s="21"/>
      <c r="D25" s="21"/>
      <c r="E25" s="21"/>
      <c r="F25" s="21"/>
      <c r="G25" s="21"/>
      <c r="H25" s="64" t="s">
        <v>583</v>
      </c>
      <c r="I25" s="64"/>
      <c r="J25" s="64"/>
      <c r="K25" s="65"/>
    </row>
    <row r="26" spans="2:11" x14ac:dyDescent="0.25">
      <c r="B26" s="20"/>
      <c r="C26" s="21"/>
      <c r="D26" s="21"/>
      <c r="E26" s="21"/>
      <c r="F26" s="21"/>
      <c r="G26" s="21"/>
      <c r="H26" s="64" t="s">
        <v>584</v>
      </c>
      <c r="I26" s="64"/>
      <c r="J26" s="64"/>
      <c r="K26" s="65"/>
    </row>
    <row r="27" spans="2:11" x14ac:dyDescent="0.25">
      <c r="B27" s="20"/>
      <c r="C27" s="21"/>
      <c r="D27" s="21"/>
      <c r="E27" s="21"/>
      <c r="F27" s="21"/>
      <c r="G27" s="21"/>
      <c r="H27" s="64" t="s">
        <v>585</v>
      </c>
      <c r="I27" s="64"/>
      <c r="J27" s="64"/>
      <c r="K27" s="65"/>
    </row>
    <row r="28" spans="2:11" x14ac:dyDescent="0.25">
      <c r="B28" s="63" t="s">
        <v>655</v>
      </c>
      <c r="C28" s="64"/>
      <c r="D28" s="64"/>
      <c r="E28" s="64"/>
      <c r="F28" s="64"/>
      <c r="G28" s="21"/>
      <c r="H28" s="64" t="s">
        <v>586</v>
      </c>
      <c r="I28" s="64"/>
      <c r="J28" s="64"/>
      <c r="K28" s="65"/>
    </row>
    <row r="29" spans="2:11" x14ac:dyDescent="0.25">
      <c r="B29" s="23"/>
      <c r="C29" s="24"/>
      <c r="D29" s="24"/>
      <c r="E29" s="24"/>
      <c r="F29" s="24"/>
      <c r="G29" s="24"/>
      <c r="H29" s="24"/>
      <c r="I29" s="24"/>
      <c r="J29" s="24"/>
      <c r="K29" s="25"/>
    </row>
  </sheetData>
  <mergeCells count="29">
    <mergeCell ref="B11:I12"/>
    <mergeCell ref="J11:J12"/>
    <mergeCell ref="K11:K12"/>
    <mergeCell ref="D2:K2"/>
    <mergeCell ref="B3:K3"/>
    <mergeCell ref="B4:I4"/>
    <mergeCell ref="J4:K4"/>
    <mergeCell ref="B5:I5"/>
    <mergeCell ref="J5:K5"/>
    <mergeCell ref="B6:K6"/>
    <mergeCell ref="B7:K7"/>
    <mergeCell ref="B8:K8"/>
    <mergeCell ref="B9:K9"/>
    <mergeCell ref="B10:K10"/>
    <mergeCell ref="B19:I19"/>
    <mergeCell ref="B20:I20"/>
    <mergeCell ref="B21:I21"/>
    <mergeCell ref="B22:I22"/>
    <mergeCell ref="B13:I13"/>
    <mergeCell ref="B14:I14"/>
    <mergeCell ref="B15:I15"/>
    <mergeCell ref="B16:I16"/>
    <mergeCell ref="B17:I17"/>
    <mergeCell ref="B18:I18"/>
    <mergeCell ref="B28:F28"/>
    <mergeCell ref="H26:K26"/>
    <mergeCell ref="H27:K27"/>
    <mergeCell ref="H28:K28"/>
    <mergeCell ref="H25:K25"/>
  </mergeCells>
  <conditionalFormatting sqref="B22:K22">
    <cfRule type="expression" dxfId="11" priority="1" stopIfTrue="1">
      <formula>DESONERACAO="não"</formula>
    </cfRule>
  </conditionalFormatting>
  <conditionalFormatting sqref="K21">
    <cfRule type="expression" dxfId="10" priority="2" stopIfTrue="1">
      <formula>DESONERACAO="não"</formula>
    </cfRule>
  </conditionalFormatting>
  <dataValidations disablePrompts="1" count="5">
    <dataValidation type="decimal" allowBlank="1" showErrorMessage="1" errorTitle="Erro de valores" error="Digite um valor entre 0% e 100%" sqref="K13:K18">
      <formula1>0</formula1>
      <formula2>1</formula2>
    </dataValidation>
    <dataValidation type="decimal" allowBlank="1" showErrorMessage="1" errorTitle="Erro de valores" error="Digite um valor maior do que 0." sqref="K19">
      <formula1>0</formula1>
      <formula2>1</formula2>
    </dataValidation>
    <dataValidation operator="greaterThanOrEqual" allowBlank="1" showErrorMessage="1" errorTitle="Erro de valores" error="Digite um valor igual a 0% ou 2%." sqref="K20">
      <formula1>0</formula1>
      <formula2>0</formula2>
    </dataValidation>
    <dataValidation type="decimal" operator="greaterThanOrEqual" allowBlank="1" showInputMessage="1" showErrorMessage="1" errorTitle="Valor não permitido" error="Digite um percentual entre 0% e 100%." promptTitle="Valores comuns:" prompt="Normalmente entre 2 e 5%." sqref="J5:K5">
      <formula1>0</formula1>
      <formula2>0</formula2>
    </dataValidation>
    <dataValidation type="decimal" allowBlank="1" showInputMessage="1" showErrorMessage="1" errorTitle="Valor não permitido" error="Digite um percentual entre 0% e 100%." promptTitle="Valores admissíveis:" prompt="Insira valores entre 0 e 100%." sqref="J4:K4">
      <formula1>0</formula1>
      <formula2>1</formula2>
    </dataValidation>
  </dataValidations>
  <printOptions horizontalCentered="1" verticalCentered="1"/>
  <pageMargins left="0.51181102362204722" right="0.51181102362204722" top="1.1811023622047245" bottom="0.19685039370078741" header="0.31496062992125984" footer="0.31496062992125984"/>
  <pageSetup paperSize="9" scale="94"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58"/>
  <sheetViews>
    <sheetView zoomScale="80" zoomScaleNormal="80" workbookViewId="0">
      <selection activeCell="B2" sqref="B2:Q45"/>
    </sheetView>
  </sheetViews>
  <sheetFormatPr defaultRowHeight="15" x14ac:dyDescent="0.25"/>
  <cols>
    <col min="3" max="3" width="10.7109375" customWidth="1"/>
    <col min="5" max="5" width="21.42578125" customWidth="1"/>
    <col min="6" max="6" width="12.85546875" customWidth="1"/>
    <col min="7" max="7" width="12.7109375" customWidth="1"/>
    <col min="8" max="8" width="12.140625" customWidth="1"/>
    <col min="9" max="9" width="12.7109375" customWidth="1"/>
    <col min="10" max="10" width="12.5703125" customWidth="1"/>
    <col min="11" max="11" width="12.140625" customWidth="1"/>
    <col min="12" max="12" width="11.28515625" customWidth="1"/>
    <col min="13" max="13" width="12.5703125" customWidth="1"/>
    <col min="14" max="14" width="12" customWidth="1"/>
    <col min="15" max="15" width="12.140625" customWidth="1"/>
    <col min="16" max="16" width="12.7109375" customWidth="1"/>
    <col min="17" max="17" width="12.42578125" customWidth="1"/>
  </cols>
  <sheetData>
    <row r="2" spans="2:17" x14ac:dyDescent="0.25">
      <c r="B2" s="145"/>
      <c r="C2" s="146" t="s">
        <v>592</v>
      </c>
      <c r="D2" s="146"/>
      <c r="E2" s="146"/>
      <c r="F2" s="146"/>
      <c r="G2" s="146"/>
      <c r="H2" s="146"/>
      <c r="I2" s="146"/>
      <c r="J2" s="146"/>
      <c r="K2" s="146"/>
      <c r="L2" s="146"/>
      <c r="M2" s="146"/>
      <c r="N2" s="146"/>
      <c r="O2" s="146"/>
      <c r="P2" s="146"/>
      <c r="Q2" s="147"/>
    </row>
    <row r="3" spans="2:17" x14ac:dyDescent="0.25">
      <c r="B3" s="1"/>
      <c r="C3" s="148"/>
      <c r="D3" s="148"/>
      <c r="E3" s="148"/>
      <c r="F3" s="148"/>
      <c r="G3" s="148"/>
      <c r="H3" s="148"/>
      <c r="I3" s="148"/>
      <c r="J3" s="148"/>
      <c r="K3" s="148"/>
      <c r="L3" s="148"/>
      <c r="M3" s="148"/>
      <c r="N3" s="148"/>
      <c r="O3" s="148"/>
      <c r="P3" s="148"/>
      <c r="Q3" s="149"/>
    </row>
    <row r="4" spans="2:17" x14ac:dyDescent="0.25">
      <c r="B4" s="1"/>
      <c r="C4" s="148"/>
      <c r="D4" s="148"/>
      <c r="E4" s="148"/>
      <c r="F4" s="148"/>
      <c r="G4" s="148"/>
      <c r="H4" s="148"/>
      <c r="I4" s="148"/>
      <c r="J4" s="148"/>
      <c r="K4" s="148"/>
      <c r="L4" s="148"/>
      <c r="M4" s="148"/>
      <c r="N4" s="148"/>
      <c r="O4" s="148"/>
      <c r="P4" s="148"/>
      <c r="Q4" s="149"/>
    </row>
    <row r="5" spans="2:17" x14ac:dyDescent="0.25">
      <c r="B5" s="1"/>
      <c r="C5" s="150" t="s">
        <v>654</v>
      </c>
      <c r="D5" s="150"/>
      <c r="E5" s="150"/>
      <c r="F5" s="150"/>
      <c r="G5" s="150"/>
      <c r="H5" s="150"/>
      <c r="I5" s="150"/>
      <c r="J5" s="150"/>
      <c r="K5" s="150"/>
      <c r="L5" s="150"/>
      <c r="M5" s="150"/>
      <c r="N5" s="150"/>
      <c r="O5" s="150"/>
      <c r="P5" s="150"/>
      <c r="Q5" s="151"/>
    </row>
    <row r="6" spans="2:17" x14ac:dyDescent="0.25">
      <c r="B6" s="1"/>
      <c r="C6" s="150"/>
      <c r="D6" s="150"/>
      <c r="E6" s="150"/>
      <c r="F6" s="150"/>
      <c r="G6" s="150"/>
      <c r="H6" s="150"/>
      <c r="I6" s="150"/>
      <c r="J6" s="150"/>
      <c r="K6" s="150"/>
      <c r="L6" s="150"/>
      <c r="M6" s="150"/>
      <c r="N6" s="150"/>
      <c r="O6" s="150"/>
      <c r="P6" s="150"/>
      <c r="Q6" s="151"/>
    </row>
    <row r="7" spans="2:17" x14ac:dyDescent="0.25">
      <c r="B7" s="16"/>
      <c r="C7" s="152"/>
      <c r="D7" s="152"/>
      <c r="E7" s="152"/>
      <c r="F7" s="152"/>
      <c r="G7" s="152"/>
      <c r="H7" s="152"/>
      <c r="I7" s="152"/>
      <c r="J7" s="152"/>
      <c r="K7" s="152"/>
      <c r="L7" s="152"/>
      <c r="M7" s="152"/>
      <c r="N7" s="152"/>
      <c r="O7" s="152"/>
      <c r="P7" s="152"/>
      <c r="Q7" s="153"/>
    </row>
    <row r="8" spans="2:17" ht="15.75" x14ac:dyDescent="0.25">
      <c r="B8" s="139" t="s">
        <v>548</v>
      </c>
      <c r="C8" s="140" t="s">
        <v>551</v>
      </c>
      <c r="D8" s="140"/>
      <c r="E8" s="140"/>
      <c r="F8" s="141" t="s">
        <v>587</v>
      </c>
      <c r="G8" s="142" t="s">
        <v>588</v>
      </c>
      <c r="H8" s="143">
        <v>1</v>
      </c>
      <c r="I8" s="144">
        <v>2</v>
      </c>
      <c r="J8" s="144">
        <v>3</v>
      </c>
      <c r="K8" s="144">
        <v>4</v>
      </c>
      <c r="L8" s="144">
        <v>5</v>
      </c>
      <c r="M8" s="144">
        <v>6</v>
      </c>
      <c r="N8" s="144">
        <v>7</v>
      </c>
      <c r="O8" s="144">
        <v>8</v>
      </c>
      <c r="P8" s="144">
        <v>9</v>
      </c>
      <c r="Q8" s="144">
        <v>10</v>
      </c>
    </row>
    <row r="9" spans="2:17" ht="15.75" x14ac:dyDescent="0.25">
      <c r="B9" s="117" t="s">
        <v>3</v>
      </c>
      <c r="C9" s="118" t="s">
        <v>4</v>
      </c>
      <c r="D9" s="119"/>
      <c r="E9" s="119"/>
      <c r="F9" s="120">
        <v>942548.18</v>
      </c>
      <c r="G9" s="121" t="s">
        <v>589</v>
      </c>
      <c r="H9" s="27">
        <v>8.5220619703493566E-2</v>
      </c>
      <c r="I9" s="28">
        <v>0.12051059289085887</v>
      </c>
      <c r="J9" s="28">
        <v>8.8688612183198942E-2</v>
      </c>
      <c r="K9" s="28">
        <v>0.1387348602169069</v>
      </c>
      <c r="L9" s="28">
        <v>9.6918599959526744E-2</v>
      </c>
      <c r="M9" s="28">
        <v>9.914364271543126E-2</v>
      </c>
      <c r="N9" s="28">
        <v>0.10092792285695144</v>
      </c>
      <c r="O9" s="28">
        <v>7.9655970477816876E-2</v>
      </c>
      <c r="P9" s="28">
        <v>0.10632156756167095</v>
      </c>
      <c r="Q9" s="28">
        <v>8.3877611434144406E-2</v>
      </c>
    </row>
    <row r="10" spans="2:17" ht="15.75" x14ac:dyDescent="0.25">
      <c r="B10" s="117" t="s">
        <v>5</v>
      </c>
      <c r="C10" s="26" t="s">
        <v>6</v>
      </c>
      <c r="D10" s="26"/>
      <c r="E10" s="26"/>
      <c r="F10" s="120">
        <v>29718.95</v>
      </c>
      <c r="G10" s="121" t="s">
        <v>589</v>
      </c>
      <c r="H10" s="27">
        <v>1</v>
      </c>
      <c r="I10" s="28">
        <v>0</v>
      </c>
      <c r="J10" s="28">
        <v>0</v>
      </c>
      <c r="K10" s="28">
        <v>0</v>
      </c>
      <c r="L10" s="28">
        <v>0</v>
      </c>
      <c r="M10" s="28">
        <v>0</v>
      </c>
      <c r="N10" s="28">
        <v>0</v>
      </c>
      <c r="O10" s="28">
        <v>0</v>
      </c>
      <c r="P10" s="28">
        <v>0</v>
      </c>
      <c r="Q10" s="28">
        <v>0</v>
      </c>
    </row>
    <row r="11" spans="2:17" ht="15.75" x14ac:dyDescent="0.25">
      <c r="B11" s="117" t="s">
        <v>22</v>
      </c>
      <c r="C11" s="26" t="s">
        <v>23</v>
      </c>
      <c r="D11" s="26"/>
      <c r="E11" s="26"/>
      <c r="F11" s="120">
        <v>4399.2700000000004</v>
      </c>
      <c r="G11" s="121" t="s">
        <v>589</v>
      </c>
      <c r="H11" s="27">
        <v>1</v>
      </c>
      <c r="I11" s="28">
        <v>0</v>
      </c>
      <c r="J11" s="28">
        <v>0</v>
      </c>
      <c r="K11" s="28">
        <v>0</v>
      </c>
      <c r="L11" s="28">
        <v>0</v>
      </c>
      <c r="M11" s="28">
        <v>0</v>
      </c>
      <c r="N11" s="28">
        <v>0</v>
      </c>
      <c r="O11" s="28">
        <v>0</v>
      </c>
      <c r="P11" s="28">
        <v>0</v>
      </c>
      <c r="Q11" s="28">
        <v>0</v>
      </c>
    </row>
    <row r="12" spans="2:17" ht="15.75" x14ac:dyDescent="0.25">
      <c r="B12" s="117" t="s">
        <v>40</v>
      </c>
      <c r="C12" s="26" t="s">
        <v>41</v>
      </c>
      <c r="D12" s="26"/>
      <c r="E12" s="26"/>
      <c r="F12" s="120">
        <v>94367.06</v>
      </c>
      <c r="G12" s="121" t="s">
        <v>589</v>
      </c>
      <c r="H12" s="27">
        <v>0</v>
      </c>
      <c r="I12" s="28">
        <v>0.99999999999999989</v>
      </c>
      <c r="J12" s="28">
        <v>0</v>
      </c>
      <c r="K12" s="28">
        <v>0</v>
      </c>
      <c r="L12" s="28">
        <v>0</v>
      </c>
      <c r="M12" s="28">
        <v>0</v>
      </c>
      <c r="N12" s="28">
        <v>0</v>
      </c>
      <c r="O12" s="28">
        <v>0</v>
      </c>
      <c r="P12" s="28">
        <v>0</v>
      </c>
      <c r="Q12" s="28">
        <v>0</v>
      </c>
    </row>
    <row r="13" spans="2:17" ht="15.75" x14ac:dyDescent="0.25">
      <c r="B13" s="117" t="s">
        <v>70</v>
      </c>
      <c r="C13" s="26" t="s">
        <v>71</v>
      </c>
      <c r="D13" s="26"/>
      <c r="E13" s="26"/>
      <c r="F13" s="120">
        <v>19219.98</v>
      </c>
      <c r="G13" s="121" t="s">
        <v>589</v>
      </c>
      <c r="H13" s="27">
        <v>0</v>
      </c>
      <c r="I13" s="28">
        <v>1</v>
      </c>
      <c r="J13" s="28">
        <v>0</v>
      </c>
      <c r="K13" s="28">
        <v>0</v>
      </c>
      <c r="L13" s="28">
        <v>0</v>
      </c>
      <c r="M13" s="28">
        <v>0</v>
      </c>
      <c r="N13" s="28">
        <v>0</v>
      </c>
      <c r="O13" s="28">
        <v>0</v>
      </c>
      <c r="P13" s="28">
        <v>0</v>
      </c>
      <c r="Q13" s="28">
        <v>0</v>
      </c>
    </row>
    <row r="14" spans="2:17" ht="15.75" x14ac:dyDescent="0.25">
      <c r="B14" s="117" t="s">
        <v>88</v>
      </c>
      <c r="C14" s="26" t="s">
        <v>89</v>
      </c>
      <c r="D14" s="26"/>
      <c r="E14" s="26"/>
      <c r="F14" s="120">
        <v>305708.03000000003</v>
      </c>
      <c r="G14" s="121" t="s">
        <v>589</v>
      </c>
      <c r="H14" s="27">
        <v>0</v>
      </c>
      <c r="I14" s="28">
        <v>0</v>
      </c>
      <c r="J14" s="28">
        <v>0.27344159065759571</v>
      </c>
      <c r="K14" s="28">
        <v>0.42774241160757209</v>
      </c>
      <c r="L14" s="28">
        <v>0.29881599773483214</v>
      </c>
      <c r="M14" s="28">
        <v>0</v>
      </c>
      <c r="N14" s="28">
        <v>0</v>
      </c>
      <c r="O14" s="28">
        <v>0</v>
      </c>
      <c r="P14" s="28">
        <v>0</v>
      </c>
      <c r="Q14" s="28">
        <v>0</v>
      </c>
    </row>
    <row r="15" spans="2:17" ht="15.75" x14ac:dyDescent="0.25">
      <c r="B15" s="117" t="s">
        <v>117</v>
      </c>
      <c r="C15" s="26" t="s">
        <v>118</v>
      </c>
      <c r="D15" s="26"/>
      <c r="E15" s="26"/>
      <c r="F15" s="120">
        <v>8969.2999999999993</v>
      </c>
      <c r="G15" s="121" t="s">
        <v>589</v>
      </c>
      <c r="H15" s="27">
        <v>0</v>
      </c>
      <c r="I15" s="28">
        <v>0</v>
      </c>
      <c r="J15" s="28">
        <v>0</v>
      </c>
      <c r="K15" s="28">
        <v>0</v>
      </c>
      <c r="L15" s="28">
        <v>0</v>
      </c>
      <c r="M15" s="28">
        <v>1</v>
      </c>
      <c r="N15" s="28">
        <v>0</v>
      </c>
      <c r="O15" s="28">
        <v>0</v>
      </c>
      <c r="P15" s="28">
        <v>0</v>
      </c>
      <c r="Q15" s="28">
        <v>0</v>
      </c>
    </row>
    <row r="16" spans="2:17" ht="15.75" x14ac:dyDescent="0.25">
      <c r="B16" s="117" t="s">
        <v>122</v>
      </c>
      <c r="C16" s="26" t="s">
        <v>123</v>
      </c>
      <c r="D16" s="26"/>
      <c r="E16" s="26"/>
      <c r="F16" s="120">
        <v>38423.35</v>
      </c>
      <c r="G16" s="121" t="s">
        <v>589</v>
      </c>
      <c r="H16" s="27">
        <v>0</v>
      </c>
      <c r="I16" s="28">
        <v>0</v>
      </c>
      <c r="J16" s="28">
        <v>0</v>
      </c>
      <c r="K16" s="28">
        <v>0</v>
      </c>
      <c r="L16" s="28">
        <v>0</v>
      </c>
      <c r="M16" s="28">
        <v>1</v>
      </c>
      <c r="N16" s="28">
        <v>0</v>
      </c>
      <c r="O16" s="28">
        <v>0</v>
      </c>
      <c r="P16" s="28">
        <v>0</v>
      </c>
      <c r="Q16" s="28">
        <v>0</v>
      </c>
    </row>
    <row r="17" spans="2:17" ht="15.75" x14ac:dyDescent="0.25">
      <c r="B17" s="117" t="s">
        <v>125</v>
      </c>
      <c r="C17" s="26" t="s">
        <v>126</v>
      </c>
      <c r="D17" s="26"/>
      <c r="E17" s="26"/>
      <c r="F17" s="120">
        <v>9234.82</v>
      </c>
      <c r="G17" s="121" t="s">
        <v>589</v>
      </c>
      <c r="H17" s="27">
        <v>0</v>
      </c>
      <c r="I17" s="28">
        <v>0</v>
      </c>
      <c r="J17" s="28">
        <v>0</v>
      </c>
      <c r="K17" s="28">
        <v>0</v>
      </c>
      <c r="L17" s="28">
        <v>0</v>
      </c>
      <c r="M17" s="28">
        <v>1</v>
      </c>
      <c r="N17" s="28">
        <v>0</v>
      </c>
      <c r="O17" s="28">
        <v>0</v>
      </c>
      <c r="P17" s="28">
        <v>0</v>
      </c>
      <c r="Q17" s="28">
        <v>0</v>
      </c>
    </row>
    <row r="18" spans="2:17" ht="15.75" x14ac:dyDescent="0.25">
      <c r="B18" s="117" t="s">
        <v>145</v>
      </c>
      <c r="C18" s="26" t="s">
        <v>146</v>
      </c>
      <c r="D18" s="26"/>
      <c r="E18" s="26"/>
      <c r="F18" s="120">
        <v>36820.19</v>
      </c>
      <c r="G18" s="121" t="s">
        <v>589</v>
      </c>
      <c r="H18" s="27">
        <v>0</v>
      </c>
      <c r="I18" s="28">
        <v>0</v>
      </c>
      <c r="J18" s="28">
        <v>0</v>
      </c>
      <c r="K18" s="28">
        <v>0</v>
      </c>
      <c r="L18" s="28">
        <v>0</v>
      </c>
      <c r="M18" s="28">
        <v>1</v>
      </c>
      <c r="N18" s="28">
        <v>0</v>
      </c>
      <c r="O18" s="28">
        <v>0</v>
      </c>
      <c r="P18" s="28">
        <v>0</v>
      </c>
      <c r="Q18" s="28">
        <v>0</v>
      </c>
    </row>
    <row r="19" spans="2:17" ht="15.75" x14ac:dyDescent="0.25">
      <c r="B19" s="117" t="s">
        <v>155</v>
      </c>
      <c r="C19" s="26" t="s">
        <v>156</v>
      </c>
      <c r="D19" s="26"/>
      <c r="E19" s="26"/>
      <c r="F19" s="120">
        <v>40484</v>
      </c>
      <c r="G19" s="121" t="s">
        <v>589</v>
      </c>
      <c r="H19" s="27">
        <v>0</v>
      </c>
      <c r="I19" s="28">
        <v>0</v>
      </c>
      <c r="J19" s="28">
        <v>0</v>
      </c>
      <c r="K19" s="28">
        <v>0</v>
      </c>
      <c r="L19" s="28">
        <v>0</v>
      </c>
      <c r="M19" s="28">
        <v>0</v>
      </c>
      <c r="N19" s="28">
        <v>1</v>
      </c>
      <c r="O19" s="28">
        <v>0</v>
      </c>
      <c r="P19" s="28">
        <v>0</v>
      </c>
      <c r="Q19" s="28">
        <v>0</v>
      </c>
    </row>
    <row r="20" spans="2:17" ht="15.75" x14ac:dyDescent="0.25">
      <c r="B20" s="117" t="s">
        <v>167</v>
      </c>
      <c r="C20" s="26" t="s">
        <v>168</v>
      </c>
      <c r="D20" s="26"/>
      <c r="E20" s="26"/>
      <c r="F20" s="120">
        <v>54645.43</v>
      </c>
      <c r="G20" s="121" t="s">
        <v>589</v>
      </c>
      <c r="H20" s="27">
        <v>0</v>
      </c>
      <c r="I20" s="28">
        <v>0</v>
      </c>
      <c r="J20" s="28">
        <v>0</v>
      </c>
      <c r="K20" s="28">
        <v>0</v>
      </c>
      <c r="L20" s="28">
        <v>0</v>
      </c>
      <c r="M20" s="28">
        <v>0</v>
      </c>
      <c r="N20" s="28">
        <v>1</v>
      </c>
      <c r="O20" s="28">
        <v>0</v>
      </c>
      <c r="P20" s="28">
        <v>0</v>
      </c>
      <c r="Q20" s="28">
        <v>0</v>
      </c>
    </row>
    <row r="21" spans="2:17" ht="15.75" x14ac:dyDescent="0.25">
      <c r="B21" s="117" t="s">
        <v>197</v>
      </c>
      <c r="C21" s="26" t="s">
        <v>198</v>
      </c>
      <c r="D21" s="26"/>
      <c r="E21" s="26"/>
      <c r="F21" s="120">
        <v>42768.77</v>
      </c>
      <c r="G21" s="121" t="s">
        <v>589</v>
      </c>
      <c r="H21" s="27">
        <v>0</v>
      </c>
      <c r="I21" s="28">
        <v>0</v>
      </c>
      <c r="J21" s="28">
        <v>0</v>
      </c>
      <c r="K21" s="28">
        <v>0</v>
      </c>
      <c r="L21" s="28">
        <v>0</v>
      </c>
      <c r="M21" s="28">
        <v>0</v>
      </c>
      <c r="N21" s="28">
        <v>0</v>
      </c>
      <c r="O21" s="28">
        <v>1.0000000000000004</v>
      </c>
      <c r="P21" s="28">
        <v>0</v>
      </c>
      <c r="Q21" s="28">
        <v>0</v>
      </c>
    </row>
    <row r="22" spans="2:17" ht="15.75" x14ac:dyDescent="0.25">
      <c r="B22" s="117" t="s">
        <v>313</v>
      </c>
      <c r="C22" s="26" t="s">
        <v>314</v>
      </c>
      <c r="D22" s="26"/>
      <c r="E22" s="26"/>
      <c r="F22" s="120">
        <v>18483.47</v>
      </c>
      <c r="G22" s="121" t="s">
        <v>589</v>
      </c>
      <c r="H22" s="27">
        <v>0</v>
      </c>
      <c r="I22" s="28">
        <v>0</v>
      </c>
      <c r="J22" s="28">
        <v>0</v>
      </c>
      <c r="K22" s="28">
        <v>0</v>
      </c>
      <c r="L22" s="28">
        <v>0</v>
      </c>
      <c r="M22" s="28">
        <v>0</v>
      </c>
      <c r="N22" s="28">
        <v>0</v>
      </c>
      <c r="O22" s="28">
        <v>1</v>
      </c>
      <c r="P22" s="28">
        <v>0</v>
      </c>
      <c r="Q22" s="28">
        <v>0</v>
      </c>
    </row>
    <row r="23" spans="2:17" ht="15.75" x14ac:dyDescent="0.25">
      <c r="B23" s="117" t="s">
        <v>372</v>
      </c>
      <c r="C23" s="26" t="s">
        <v>373</v>
      </c>
      <c r="D23" s="26"/>
      <c r="E23" s="26"/>
      <c r="F23" s="120">
        <v>13827.35</v>
      </c>
      <c r="G23" s="121" t="s">
        <v>589</v>
      </c>
      <c r="H23" s="27">
        <v>0</v>
      </c>
      <c r="I23" s="28">
        <v>0</v>
      </c>
      <c r="J23" s="28">
        <v>0</v>
      </c>
      <c r="K23" s="28">
        <v>0</v>
      </c>
      <c r="L23" s="28">
        <v>0</v>
      </c>
      <c r="M23" s="28">
        <v>0</v>
      </c>
      <c r="N23" s="28">
        <v>0</v>
      </c>
      <c r="O23" s="28">
        <v>1</v>
      </c>
      <c r="P23" s="28">
        <v>0</v>
      </c>
      <c r="Q23" s="28">
        <v>0</v>
      </c>
    </row>
    <row r="24" spans="2:17" ht="15.75" x14ac:dyDescent="0.25">
      <c r="B24" s="117" t="s">
        <v>398</v>
      </c>
      <c r="C24" s="26" t="s">
        <v>399</v>
      </c>
      <c r="D24" s="26"/>
      <c r="E24" s="26"/>
      <c r="F24" s="120">
        <v>76019.22</v>
      </c>
      <c r="G24" s="121" t="s">
        <v>589</v>
      </c>
      <c r="H24" s="27">
        <v>0</v>
      </c>
      <c r="I24" s="28">
        <v>0</v>
      </c>
      <c r="J24" s="28">
        <v>0</v>
      </c>
      <c r="K24" s="28">
        <v>0</v>
      </c>
      <c r="L24" s="28">
        <v>0</v>
      </c>
      <c r="M24" s="28">
        <v>0</v>
      </c>
      <c r="N24" s="28">
        <v>0</v>
      </c>
      <c r="O24" s="28">
        <v>0</v>
      </c>
      <c r="P24" s="28">
        <v>1</v>
      </c>
      <c r="Q24" s="28">
        <v>0</v>
      </c>
    </row>
    <row r="25" spans="2:17" ht="15.75" x14ac:dyDescent="0.25">
      <c r="B25" s="117" t="s">
        <v>413</v>
      </c>
      <c r="C25" s="26" t="s">
        <v>414</v>
      </c>
      <c r="D25" s="26"/>
      <c r="E25" s="26"/>
      <c r="F25" s="120">
        <v>24193.98</v>
      </c>
      <c r="G25" s="121" t="s">
        <v>589</v>
      </c>
      <c r="H25" s="27">
        <v>0</v>
      </c>
      <c r="I25" s="28">
        <v>0</v>
      </c>
      <c r="J25" s="28">
        <v>0</v>
      </c>
      <c r="K25" s="28">
        <v>0</v>
      </c>
      <c r="L25" s="28">
        <v>0</v>
      </c>
      <c r="M25" s="28">
        <v>0</v>
      </c>
      <c r="N25" s="28">
        <v>0</v>
      </c>
      <c r="O25" s="28">
        <v>0</v>
      </c>
      <c r="P25" s="28">
        <v>1</v>
      </c>
      <c r="Q25" s="28">
        <v>0</v>
      </c>
    </row>
    <row r="26" spans="2:17" ht="15.75" x14ac:dyDescent="0.25">
      <c r="B26" s="117" t="s">
        <v>424</v>
      </c>
      <c r="C26" s="26" t="s">
        <v>425</v>
      </c>
      <c r="D26" s="26"/>
      <c r="E26" s="26"/>
      <c r="F26" s="120">
        <v>24443.78</v>
      </c>
      <c r="G26" s="121" t="s">
        <v>589</v>
      </c>
      <c r="H26" s="27">
        <v>0</v>
      </c>
      <c r="I26" s="28">
        <v>0</v>
      </c>
      <c r="J26" s="28">
        <v>0</v>
      </c>
      <c r="K26" s="28">
        <v>0</v>
      </c>
      <c r="L26" s="28">
        <v>0</v>
      </c>
      <c r="M26" s="28">
        <v>0</v>
      </c>
      <c r="N26" s="28">
        <v>0</v>
      </c>
      <c r="O26" s="28">
        <v>0</v>
      </c>
      <c r="P26" s="28">
        <v>0</v>
      </c>
      <c r="Q26" s="28">
        <v>1</v>
      </c>
    </row>
    <row r="27" spans="2:17" ht="15.75" x14ac:dyDescent="0.25">
      <c r="B27" s="117" t="s">
        <v>435</v>
      </c>
      <c r="C27" s="26" t="s">
        <v>436</v>
      </c>
      <c r="D27" s="26"/>
      <c r="E27" s="26"/>
      <c r="F27" s="120">
        <v>17323.669999999998</v>
      </c>
      <c r="G27" s="121" t="s">
        <v>589</v>
      </c>
      <c r="H27" s="27">
        <v>0</v>
      </c>
      <c r="I27" s="28">
        <v>0</v>
      </c>
      <c r="J27" s="28">
        <v>0</v>
      </c>
      <c r="K27" s="28">
        <v>0</v>
      </c>
      <c r="L27" s="28">
        <v>0</v>
      </c>
      <c r="M27" s="28">
        <v>0</v>
      </c>
      <c r="N27" s="28">
        <v>0</v>
      </c>
      <c r="O27" s="28">
        <v>0</v>
      </c>
      <c r="P27" s="28">
        <v>0</v>
      </c>
      <c r="Q27" s="28">
        <v>1.0000000000000002</v>
      </c>
    </row>
    <row r="28" spans="2:17" ht="15.75" x14ac:dyDescent="0.25">
      <c r="B28" s="117" t="s">
        <v>444</v>
      </c>
      <c r="C28" s="26" t="s">
        <v>445</v>
      </c>
      <c r="D28" s="26"/>
      <c r="E28" s="26"/>
      <c r="F28" s="120">
        <v>22301.75</v>
      </c>
      <c r="G28" s="121" t="s">
        <v>589</v>
      </c>
      <c r="H28" s="27">
        <v>0</v>
      </c>
      <c r="I28" s="28">
        <v>0</v>
      </c>
      <c r="J28" s="28">
        <v>0</v>
      </c>
      <c r="K28" s="28">
        <v>0</v>
      </c>
      <c r="L28" s="28">
        <v>0</v>
      </c>
      <c r="M28" s="28">
        <v>0</v>
      </c>
      <c r="N28" s="28">
        <v>0</v>
      </c>
      <c r="O28" s="28">
        <v>0</v>
      </c>
      <c r="P28" s="28">
        <v>0</v>
      </c>
      <c r="Q28" s="28">
        <v>1</v>
      </c>
    </row>
    <row r="29" spans="2:17" ht="15.75" x14ac:dyDescent="0.25">
      <c r="B29" s="117" t="s">
        <v>466</v>
      </c>
      <c r="C29" s="26" t="s">
        <v>467</v>
      </c>
      <c r="D29" s="26"/>
      <c r="E29" s="26"/>
      <c r="F29" s="120">
        <v>1250.99</v>
      </c>
      <c r="G29" s="121" t="s">
        <v>589</v>
      </c>
      <c r="H29" s="27">
        <v>0</v>
      </c>
      <c r="I29" s="28">
        <v>0</v>
      </c>
      <c r="J29" s="28">
        <v>0</v>
      </c>
      <c r="K29" s="28">
        <v>0</v>
      </c>
      <c r="L29" s="28">
        <v>0</v>
      </c>
      <c r="M29" s="28">
        <v>0</v>
      </c>
      <c r="N29" s="28">
        <v>0</v>
      </c>
      <c r="O29" s="28">
        <v>0</v>
      </c>
      <c r="P29" s="28">
        <v>0</v>
      </c>
      <c r="Q29" s="28">
        <v>0.99999999999999978</v>
      </c>
    </row>
    <row r="30" spans="2:17" ht="15.75" x14ac:dyDescent="0.25">
      <c r="B30" s="117" t="s">
        <v>486</v>
      </c>
      <c r="C30" s="26" t="s">
        <v>487</v>
      </c>
      <c r="D30" s="26"/>
      <c r="E30" s="26"/>
      <c r="F30" s="120">
        <v>13738.5</v>
      </c>
      <c r="G30" s="121" t="s">
        <v>589</v>
      </c>
      <c r="H30" s="27">
        <v>0</v>
      </c>
      <c r="I30" s="28">
        <v>0</v>
      </c>
      <c r="J30" s="28">
        <v>0</v>
      </c>
      <c r="K30" s="28">
        <v>0</v>
      </c>
      <c r="L30" s="28">
        <v>0</v>
      </c>
      <c r="M30" s="28">
        <v>0</v>
      </c>
      <c r="N30" s="28">
        <v>0</v>
      </c>
      <c r="O30" s="28">
        <v>0</v>
      </c>
      <c r="P30" s="28">
        <v>0</v>
      </c>
      <c r="Q30" s="28">
        <v>1</v>
      </c>
    </row>
    <row r="31" spans="2:17" ht="15.75" x14ac:dyDescent="0.25">
      <c r="B31" s="117" t="s">
        <v>509</v>
      </c>
      <c r="C31" s="26" t="s">
        <v>510</v>
      </c>
      <c r="D31" s="26"/>
      <c r="E31" s="26"/>
      <c r="F31" s="120">
        <v>46206.32</v>
      </c>
      <c r="G31" s="121" t="s">
        <v>589</v>
      </c>
      <c r="H31" s="154">
        <v>1.0000000000000002</v>
      </c>
      <c r="I31" s="155">
        <v>0</v>
      </c>
      <c r="J31" s="155">
        <v>0</v>
      </c>
      <c r="K31" s="155">
        <v>0</v>
      </c>
      <c r="L31" s="155">
        <v>0</v>
      </c>
      <c r="M31" s="155">
        <v>0</v>
      </c>
      <c r="N31" s="155">
        <v>0</v>
      </c>
      <c r="O31" s="155">
        <v>0</v>
      </c>
      <c r="P31" s="155">
        <v>0</v>
      </c>
      <c r="Q31" s="155">
        <v>0</v>
      </c>
    </row>
    <row r="32" spans="2:17" ht="15.75" x14ac:dyDescent="0.25">
      <c r="B32" s="156"/>
      <c r="C32" s="157"/>
      <c r="D32" s="157"/>
      <c r="E32" s="157"/>
      <c r="F32" s="158"/>
      <c r="G32" s="158"/>
      <c r="H32" s="157"/>
      <c r="I32" s="157"/>
      <c r="J32" s="157"/>
      <c r="K32" s="157"/>
      <c r="L32" s="157"/>
      <c r="M32" s="157"/>
      <c r="N32" s="157"/>
      <c r="O32" s="157"/>
      <c r="P32" s="157"/>
      <c r="Q32" s="159"/>
    </row>
    <row r="33" spans="2:17" ht="15.75" x14ac:dyDescent="0.25">
      <c r="B33" s="132"/>
      <c r="C33" s="133"/>
      <c r="D33" s="133"/>
      <c r="E33" s="134"/>
      <c r="F33" s="29"/>
      <c r="G33" s="30" t="s">
        <v>590</v>
      </c>
      <c r="H33" s="31">
        <v>8.5220619703493553E-2</v>
      </c>
      <c r="I33" s="32">
        <v>0.12051059289085889</v>
      </c>
      <c r="J33" s="32">
        <v>8.8688612183198942E-2</v>
      </c>
      <c r="K33" s="32">
        <v>0.13873486021690687</v>
      </c>
      <c r="L33" s="32">
        <v>9.691859995952673E-2</v>
      </c>
      <c r="M33" s="32">
        <v>9.914364271543126E-2</v>
      </c>
      <c r="N33" s="32">
        <v>0.10092792285695144</v>
      </c>
      <c r="O33" s="32">
        <v>7.9655970477816834E-2</v>
      </c>
      <c r="P33" s="32">
        <v>0.10632156756167095</v>
      </c>
      <c r="Q33" s="33">
        <v>8.3877611434144406E-2</v>
      </c>
    </row>
    <row r="34" spans="2:17" ht="15.75" x14ac:dyDescent="0.25">
      <c r="B34" s="135"/>
      <c r="C34" s="43"/>
      <c r="D34" s="43"/>
      <c r="E34" s="123"/>
      <c r="F34" s="124"/>
      <c r="G34" s="125" t="s">
        <v>591</v>
      </c>
      <c r="H34" s="36">
        <v>80324.539999999994</v>
      </c>
      <c r="I34" s="37">
        <v>113587.04</v>
      </c>
      <c r="J34" s="37">
        <v>83593.290000000008</v>
      </c>
      <c r="K34" s="37">
        <v>130764.28999999998</v>
      </c>
      <c r="L34" s="37">
        <v>91350.450000000012</v>
      </c>
      <c r="M34" s="37">
        <v>93447.660000000033</v>
      </c>
      <c r="N34" s="37">
        <v>95129.429999999935</v>
      </c>
      <c r="O34" s="37">
        <v>75079.590000000084</v>
      </c>
      <c r="P34" s="37">
        <v>100213.19999999995</v>
      </c>
      <c r="Q34" s="38">
        <v>79058.690000000061</v>
      </c>
    </row>
    <row r="35" spans="2:17" ht="15.75" x14ac:dyDescent="0.25">
      <c r="B35" s="135"/>
      <c r="C35" s="43"/>
      <c r="D35" s="43"/>
      <c r="E35" s="122"/>
      <c r="F35" s="34"/>
      <c r="G35" s="35" t="s">
        <v>590</v>
      </c>
      <c r="H35" s="39">
        <v>8.5220619703493553E-2</v>
      </c>
      <c r="I35" s="40">
        <v>0.20573121259435245</v>
      </c>
      <c r="J35" s="40">
        <v>0.29441982477755141</v>
      </c>
      <c r="K35" s="40">
        <v>0.43315468499445825</v>
      </c>
      <c r="L35" s="40">
        <v>0.53007328495398498</v>
      </c>
      <c r="M35" s="40">
        <v>0.62921692766941628</v>
      </c>
      <c r="N35" s="40">
        <v>0.73014485052636768</v>
      </c>
      <c r="O35" s="40">
        <v>0.8098008210041846</v>
      </c>
      <c r="P35" s="40">
        <v>0.91612238856585548</v>
      </c>
      <c r="Q35" s="41">
        <v>1</v>
      </c>
    </row>
    <row r="36" spans="2:17" ht="15.75" x14ac:dyDescent="0.25">
      <c r="B36" s="135"/>
      <c r="C36" s="43"/>
      <c r="D36" s="43"/>
      <c r="E36" s="126" t="s">
        <v>652</v>
      </c>
      <c r="F36" s="127"/>
      <c r="G36" s="128" t="s">
        <v>653</v>
      </c>
      <c r="H36" s="129">
        <v>80324.540000000008</v>
      </c>
      <c r="I36" s="130">
        <v>193911.57999999996</v>
      </c>
      <c r="J36" s="130">
        <v>277504.86999999994</v>
      </c>
      <c r="K36" s="130">
        <v>408269.15999999992</v>
      </c>
      <c r="L36" s="130">
        <v>499619.60999999993</v>
      </c>
      <c r="M36" s="130">
        <v>593067.2699999999</v>
      </c>
      <c r="N36" s="130">
        <v>688196.7</v>
      </c>
      <c r="O36" s="130">
        <v>763276.29</v>
      </c>
      <c r="P36" s="130">
        <v>863489.49</v>
      </c>
      <c r="Q36" s="136">
        <v>942548.17999999993</v>
      </c>
    </row>
    <row r="37" spans="2:17" ht="15.75" x14ac:dyDescent="0.25">
      <c r="B37" s="135"/>
      <c r="C37" s="43"/>
      <c r="D37" s="43"/>
      <c r="E37" s="123"/>
      <c r="F37" s="124"/>
      <c r="G37" s="125" t="s">
        <v>591</v>
      </c>
      <c r="H37" s="36">
        <v>80324.540000000008</v>
      </c>
      <c r="I37" s="37">
        <v>193911.58</v>
      </c>
      <c r="J37" s="37">
        <v>277504.87</v>
      </c>
      <c r="K37" s="37">
        <v>408269.16000000003</v>
      </c>
      <c r="L37" s="37">
        <v>499619.61000000004</v>
      </c>
      <c r="M37" s="37">
        <v>593067.27</v>
      </c>
      <c r="N37" s="37">
        <v>688196.7</v>
      </c>
      <c r="O37" s="37">
        <v>763276.29</v>
      </c>
      <c r="P37" s="37">
        <v>863489.49</v>
      </c>
      <c r="Q37" s="38">
        <v>942548.17999999993</v>
      </c>
    </row>
    <row r="38" spans="2:17" ht="15.75" x14ac:dyDescent="0.25">
      <c r="B38" s="1"/>
      <c r="C38" s="42"/>
      <c r="D38" s="42"/>
      <c r="E38" s="42"/>
      <c r="F38" s="42"/>
      <c r="G38" s="42"/>
      <c r="H38" s="42"/>
      <c r="I38" s="42"/>
      <c r="J38" s="42"/>
      <c r="K38" s="42"/>
      <c r="L38" s="42"/>
      <c r="M38" s="42"/>
      <c r="N38" s="42"/>
      <c r="O38" s="42"/>
      <c r="P38" s="42"/>
      <c r="Q38" s="44"/>
    </row>
    <row r="39" spans="2:17" ht="15.75" x14ac:dyDescent="0.25">
      <c r="B39" s="1"/>
      <c r="C39" s="42"/>
      <c r="D39" s="42"/>
      <c r="E39" s="42"/>
      <c r="F39" s="42"/>
      <c r="G39" s="42"/>
      <c r="H39" s="42"/>
      <c r="I39" s="42"/>
      <c r="J39" s="42"/>
      <c r="K39" s="42"/>
      <c r="L39" s="42"/>
      <c r="M39" s="42"/>
      <c r="N39" s="42"/>
      <c r="O39" s="42"/>
      <c r="P39" s="42"/>
      <c r="Q39" s="44"/>
    </row>
    <row r="40" spans="2:17" ht="15.75" x14ac:dyDescent="0.25">
      <c r="B40" s="1"/>
      <c r="C40" s="42"/>
      <c r="D40" s="42"/>
      <c r="E40" s="42"/>
      <c r="F40" s="42"/>
      <c r="G40" s="42"/>
      <c r="H40" s="42"/>
      <c r="I40" s="42"/>
      <c r="J40" s="42"/>
      <c r="K40" s="42"/>
      <c r="L40" s="42"/>
      <c r="M40" s="42"/>
      <c r="N40" s="42"/>
      <c r="O40" s="42"/>
      <c r="P40" s="42"/>
      <c r="Q40" s="44"/>
    </row>
    <row r="41" spans="2:17" ht="15.75" x14ac:dyDescent="0.25">
      <c r="B41" s="1"/>
      <c r="C41" s="42"/>
      <c r="D41" s="42"/>
      <c r="E41" s="42"/>
      <c r="F41" s="42"/>
      <c r="G41" s="42"/>
      <c r="H41" s="42"/>
      <c r="I41" s="42"/>
      <c r="J41" s="42"/>
      <c r="K41" s="42"/>
      <c r="L41" s="42"/>
      <c r="M41" s="42"/>
      <c r="N41" s="42"/>
      <c r="O41" s="42"/>
      <c r="P41" s="42"/>
      <c r="Q41" s="44"/>
    </row>
    <row r="42" spans="2:17" ht="15.75" x14ac:dyDescent="0.25">
      <c r="B42" s="1"/>
      <c r="C42" s="42"/>
      <c r="D42" s="42"/>
      <c r="E42" s="42"/>
      <c r="F42" s="42"/>
      <c r="G42" s="42"/>
      <c r="H42" s="42"/>
      <c r="I42" s="42"/>
      <c r="J42" s="47" t="s">
        <v>583</v>
      </c>
      <c r="K42" s="47"/>
      <c r="L42" s="47"/>
      <c r="M42" s="42"/>
      <c r="N42" s="47" t="s">
        <v>583</v>
      </c>
      <c r="O42" s="47"/>
      <c r="P42" s="47"/>
      <c r="Q42" s="44"/>
    </row>
    <row r="43" spans="2:17" ht="15.75" x14ac:dyDescent="0.25">
      <c r="B43" s="1"/>
      <c r="C43" s="42"/>
      <c r="D43" s="42"/>
      <c r="E43" s="42"/>
      <c r="F43" s="42"/>
      <c r="G43" s="42"/>
      <c r="H43" s="42"/>
      <c r="I43" s="42"/>
      <c r="J43" s="47" t="s">
        <v>593</v>
      </c>
      <c r="K43" s="47"/>
      <c r="L43" s="47"/>
      <c r="M43" s="42"/>
      <c r="N43" s="47" t="s">
        <v>584</v>
      </c>
      <c r="O43" s="47"/>
      <c r="P43" s="47"/>
      <c r="Q43" s="44"/>
    </row>
    <row r="44" spans="2:17" ht="15.75" x14ac:dyDescent="0.25">
      <c r="B44" s="1"/>
      <c r="C44" s="47" t="s">
        <v>651</v>
      </c>
      <c r="D44" s="47"/>
      <c r="E44" s="47"/>
      <c r="F44" s="47"/>
      <c r="G44" s="47"/>
      <c r="H44" s="42"/>
      <c r="I44" s="42"/>
      <c r="J44" s="47" t="s">
        <v>594</v>
      </c>
      <c r="K44" s="47"/>
      <c r="L44" s="47"/>
      <c r="M44" s="42"/>
      <c r="N44" s="47" t="s">
        <v>585</v>
      </c>
      <c r="O44" s="47"/>
      <c r="P44" s="47"/>
      <c r="Q44" s="44"/>
    </row>
    <row r="45" spans="2:17" ht="15.75" x14ac:dyDescent="0.25">
      <c r="B45" s="16"/>
      <c r="C45" s="137"/>
      <c r="D45" s="137"/>
      <c r="E45" s="137"/>
      <c r="F45" s="137"/>
      <c r="G45" s="137"/>
      <c r="H45" s="137"/>
      <c r="I45" s="137"/>
      <c r="J45" s="160" t="s">
        <v>595</v>
      </c>
      <c r="K45" s="160"/>
      <c r="L45" s="160"/>
      <c r="M45" s="137"/>
      <c r="N45" s="160" t="s">
        <v>586</v>
      </c>
      <c r="O45" s="160"/>
      <c r="P45" s="160"/>
      <c r="Q45" s="138"/>
    </row>
    <row r="46" spans="2:17" ht="15.75" x14ac:dyDescent="0.25">
      <c r="C46" s="131"/>
      <c r="D46" s="131"/>
      <c r="E46" s="131"/>
      <c r="F46" s="131"/>
      <c r="G46" s="131"/>
      <c r="H46" s="131"/>
      <c r="I46" s="131"/>
      <c r="J46" s="131"/>
      <c r="K46" s="131"/>
      <c r="L46" s="131"/>
      <c r="M46" s="131"/>
      <c r="N46" s="131"/>
      <c r="O46" s="131"/>
      <c r="P46" s="131"/>
      <c r="Q46" s="131"/>
    </row>
    <row r="47" spans="2:17" ht="15.75" x14ac:dyDescent="0.25">
      <c r="C47" s="131"/>
      <c r="D47" s="131"/>
      <c r="E47" s="131"/>
      <c r="F47" s="131"/>
      <c r="G47" s="131"/>
      <c r="H47" s="131"/>
      <c r="I47" s="131"/>
      <c r="J47" s="131"/>
      <c r="K47" s="131"/>
      <c r="L47" s="131"/>
      <c r="M47" s="131"/>
      <c r="N47" s="131"/>
      <c r="O47" s="131"/>
      <c r="P47" s="131"/>
      <c r="Q47" s="131"/>
    </row>
    <row r="48" spans="2:17" ht="15.75" x14ac:dyDescent="0.25">
      <c r="C48" s="131"/>
      <c r="D48" s="131"/>
      <c r="E48" s="131"/>
      <c r="F48" s="131"/>
      <c r="G48" s="131"/>
      <c r="H48" s="131"/>
      <c r="I48" s="131"/>
      <c r="J48" s="131"/>
      <c r="K48" s="131"/>
      <c r="L48" s="131"/>
      <c r="M48" s="131"/>
      <c r="N48" s="131"/>
      <c r="O48" s="131"/>
      <c r="P48" s="131"/>
      <c r="Q48" s="131"/>
    </row>
    <row r="49" spans="3:17" ht="15.75" x14ac:dyDescent="0.25">
      <c r="C49" s="131"/>
      <c r="D49" s="131"/>
      <c r="E49" s="131"/>
      <c r="F49" s="131"/>
      <c r="G49" s="131"/>
      <c r="H49" s="131"/>
      <c r="I49" s="131"/>
      <c r="J49" s="131"/>
      <c r="K49" s="131"/>
      <c r="L49" s="131"/>
      <c r="M49" s="131"/>
      <c r="N49" s="131"/>
      <c r="O49" s="131"/>
      <c r="P49" s="131"/>
      <c r="Q49" s="131"/>
    </row>
    <row r="50" spans="3:17" ht="15.75" x14ac:dyDescent="0.25">
      <c r="C50" s="131"/>
      <c r="D50" s="131"/>
      <c r="E50" s="131"/>
      <c r="F50" s="131"/>
      <c r="G50" s="131"/>
      <c r="H50" s="131"/>
      <c r="I50" s="131"/>
      <c r="J50" s="131"/>
      <c r="K50" s="131"/>
      <c r="L50" s="131"/>
      <c r="M50" s="131"/>
      <c r="N50" s="131"/>
      <c r="O50" s="131"/>
      <c r="P50" s="131"/>
      <c r="Q50" s="131"/>
    </row>
    <row r="51" spans="3:17" ht="15.75" x14ac:dyDescent="0.25">
      <c r="C51" s="131"/>
      <c r="D51" s="131"/>
      <c r="E51" s="131"/>
      <c r="F51" s="131"/>
      <c r="G51" s="131"/>
      <c r="H51" s="131"/>
      <c r="I51" s="131"/>
      <c r="J51" s="131"/>
      <c r="K51" s="131"/>
      <c r="L51" s="131"/>
      <c r="M51" s="131"/>
      <c r="N51" s="131"/>
      <c r="O51" s="131"/>
      <c r="P51" s="131"/>
      <c r="Q51" s="131"/>
    </row>
    <row r="52" spans="3:17" ht="15.75" x14ac:dyDescent="0.25">
      <c r="C52" s="131"/>
      <c r="D52" s="131"/>
      <c r="E52" s="131"/>
      <c r="F52" s="131"/>
      <c r="G52" s="131"/>
      <c r="H52" s="131"/>
      <c r="I52" s="131"/>
      <c r="J52" s="131"/>
      <c r="K52" s="131"/>
      <c r="L52" s="131"/>
      <c r="M52" s="131"/>
      <c r="N52" s="131"/>
      <c r="O52" s="131"/>
      <c r="P52" s="131"/>
      <c r="Q52" s="131"/>
    </row>
    <row r="53" spans="3:17" ht="15.75" x14ac:dyDescent="0.25">
      <c r="C53" s="131"/>
      <c r="D53" s="131"/>
      <c r="E53" s="131"/>
      <c r="F53" s="131"/>
      <c r="G53" s="131"/>
      <c r="H53" s="131"/>
      <c r="I53" s="131"/>
      <c r="J53" s="131"/>
      <c r="K53" s="131"/>
      <c r="L53" s="131"/>
      <c r="M53" s="131"/>
      <c r="N53" s="131"/>
      <c r="O53" s="131"/>
      <c r="P53" s="131"/>
      <c r="Q53" s="131"/>
    </row>
    <row r="54" spans="3:17" ht="15.75" x14ac:dyDescent="0.25">
      <c r="C54" s="131"/>
      <c r="D54" s="131"/>
      <c r="E54" s="131"/>
      <c r="F54" s="131"/>
      <c r="G54" s="131"/>
      <c r="H54" s="131"/>
      <c r="I54" s="131"/>
      <c r="J54" s="131"/>
      <c r="K54" s="131"/>
      <c r="L54" s="131"/>
      <c r="M54" s="131"/>
      <c r="N54" s="131"/>
      <c r="O54" s="131"/>
      <c r="P54" s="131"/>
      <c r="Q54" s="131"/>
    </row>
    <row r="55" spans="3:17" ht="15.75" x14ac:dyDescent="0.25">
      <c r="C55" s="131"/>
      <c r="D55" s="131"/>
      <c r="E55" s="131"/>
      <c r="F55" s="131"/>
      <c r="G55" s="131"/>
      <c r="H55" s="131"/>
      <c r="I55" s="131"/>
      <c r="J55" s="131"/>
      <c r="K55" s="131"/>
      <c r="L55" s="131"/>
      <c r="M55" s="131"/>
      <c r="N55" s="131"/>
      <c r="O55" s="131"/>
      <c r="P55" s="131"/>
      <c r="Q55" s="131"/>
    </row>
    <row r="56" spans="3:17" ht="15.75" x14ac:dyDescent="0.25">
      <c r="C56" s="131"/>
      <c r="D56" s="131"/>
      <c r="E56" s="131"/>
      <c r="F56" s="131"/>
      <c r="G56" s="131"/>
      <c r="H56" s="131"/>
      <c r="I56" s="131"/>
      <c r="J56" s="131"/>
      <c r="K56" s="131"/>
      <c r="L56" s="131"/>
      <c r="M56" s="131"/>
      <c r="N56" s="131"/>
      <c r="O56" s="131"/>
      <c r="P56" s="131"/>
      <c r="Q56" s="131"/>
    </row>
    <row r="57" spans="3:17" ht="15.75" x14ac:dyDescent="0.25">
      <c r="C57" s="131"/>
      <c r="D57" s="131"/>
      <c r="E57" s="131"/>
      <c r="F57" s="131"/>
      <c r="G57" s="131"/>
      <c r="H57" s="131"/>
      <c r="I57" s="131"/>
      <c r="J57" s="131"/>
      <c r="K57" s="131"/>
      <c r="L57" s="131"/>
      <c r="M57" s="131"/>
      <c r="N57" s="131"/>
      <c r="O57" s="131"/>
      <c r="P57" s="131"/>
      <c r="Q57" s="131"/>
    </row>
    <row r="58" spans="3:17" ht="15.75" x14ac:dyDescent="0.25">
      <c r="C58" s="131"/>
      <c r="D58" s="131"/>
      <c r="E58" s="131"/>
      <c r="F58" s="131"/>
      <c r="G58" s="131"/>
      <c r="H58" s="131"/>
      <c r="I58" s="131"/>
      <c r="J58" s="131"/>
      <c r="K58" s="131"/>
      <c r="L58" s="131"/>
      <c r="M58" s="131"/>
      <c r="N58" s="131"/>
      <c r="O58" s="131"/>
      <c r="P58" s="131"/>
      <c r="Q58" s="131"/>
    </row>
  </sheetData>
  <mergeCells count="12">
    <mergeCell ref="C44:G44"/>
    <mergeCell ref="J42:L42"/>
    <mergeCell ref="J43:L43"/>
    <mergeCell ref="J44:L44"/>
    <mergeCell ref="J45:L45"/>
    <mergeCell ref="N42:P42"/>
    <mergeCell ref="N43:P43"/>
    <mergeCell ref="N44:P44"/>
    <mergeCell ref="N45:P45"/>
    <mergeCell ref="C8:E8"/>
    <mergeCell ref="C2:Q4"/>
    <mergeCell ref="C5:Q7"/>
  </mergeCells>
  <conditionalFormatting sqref="H8">
    <cfRule type="expression" dxfId="9" priority="23" stopIfTrue="1">
      <formula>NOT(ISNUMBER(G$12))</formula>
    </cfRule>
  </conditionalFormatting>
  <conditionalFormatting sqref="H9:Q10">
    <cfRule type="expression" dxfId="8" priority="22" stopIfTrue="1">
      <formula>H9&lt;&gt;0</formula>
    </cfRule>
  </conditionalFormatting>
  <conditionalFormatting sqref="H11:Q13">
    <cfRule type="expression" dxfId="7" priority="20" stopIfTrue="1">
      <formula>H11&lt;&gt;0</formula>
    </cfRule>
  </conditionalFormatting>
  <conditionalFormatting sqref="H14:Q16">
    <cfRule type="expression" dxfId="6" priority="18" stopIfTrue="1">
      <formula>H14&lt;&gt;0</formula>
    </cfRule>
  </conditionalFormatting>
  <conditionalFormatting sqref="H17:Q19">
    <cfRule type="expression" dxfId="5" priority="16" stopIfTrue="1">
      <formula>H17&lt;&gt;0</formula>
    </cfRule>
  </conditionalFormatting>
  <conditionalFormatting sqref="H20:Q22">
    <cfRule type="expression" dxfId="4" priority="14" stopIfTrue="1">
      <formula>H20&lt;&gt;0</formula>
    </cfRule>
  </conditionalFormatting>
  <conditionalFormatting sqref="H23:Q25">
    <cfRule type="expression" dxfId="3" priority="12" stopIfTrue="1">
      <formula>H23&lt;&gt;0</formula>
    </cfRule>
  </conditionalFormatting>
  <conditionalFormatting sqref="H26:Q28">
    <cfRule type="expression" dxfId="2" priority="10" stopIfTrue="1">
      <formula>H26&lt;&gt;0</formula>
    </cfRule>
  </conditionalFormatting>
  <conditionalFormatting sqref="H29:Q31">
    <cfRule type="expression" dxfId="1" priority="8" stopIfTrue="1">
      <formula>H29&lt;&gt;0</formula>
    </cfRule>
  </conditionalFormatting>
  <conditionalFormatting sqref="I33:Q37">
    <cfRule type="expression" dxfId="0" priority="1" stopIfTrue="1">
      <formula>OFFSET(I$70,0,-1)&gt;=1</formula>
    </cfRule>
  </conditionalFormatting>
  <pageMargins left="0.511811024" right="0.511811024" top="0.78740157499999996" bottom="0.78740157499999996" header="0.31496062000000002" footer="0.31496062000000002"/>
  <pageSetup paperSize="9" scale="65" fitToHeight="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ORÇAMENTO PROPOSTO</vt:lpstr>
      <vt:lpstr>BDI</vt:lpstr>
      <vt:lpstr>CRONOGRAMA</vt:lpstr>
      <vt:lpstr>'ORÇAMENTO PROPOSTO'!Area_de_impressao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2022-04-11T18:47:33Z</cp:lastPrinted>
  <dcterms:created xsi:type="dcterms:W3CDTF">2021-11-29T13:00:25Z</dcterms:created>
  <dcterms:modified xsi:type="dcterms:W3CDTF">2022-04-11T19:10:18Z</dcterms:modified>
</cp:coreProperties>
</file>