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Arquitetura\Desktop\"/>
    </mc:Choice>
  </mc:AlternateContent>
  <xr:revisionPtr revIDLastSave="0" documentId="13_ncr:1_{B0BED5AE-95BE-4AB0-B5B7-AE5FD5B6D860}" xr6:coauthVersionLast="46" xr6:coauthVersionMax="46" xr10:uidLastSave="{00000000-0000-0000-0000-000000000000}"/>
  <bookViews>
    <workbookView xWindow="-120" yWindow="-120" windowWidth="29040" windowHeight="15855" activeTab="1" xr2:uid="{00000000-000D-0000-FFFF-FFFF00000000}"/>
  </bookViews>
  <sheets>
    <sheet name="PLANILHA" sheetId="1" r:id="rId1"/>
    <sheet name="CRONOGRAMA" sheetId="2" r:id="rId2"/>
  </sheets>
  <externalReferences>
    <externalReference r:id="rId3"/>
  </externalReferences>
  <definedNames>
    <definedName name="Import.DescLote" hidden="1">[1]DADOS!$F$17</definedName>
    <definedName name="ORÇAMENTO.BancoRef" hidden="1">PLANILHA!$F$9</definedName>
    <definedName name="ORÇAMENTO.CustoUnitario" hidden="1">ROUND(PLANILHA!$U1,15-13*PLANILHA!$AF$8)</definedName>
    <definedName name="ORÇAMENTO.PrecoUnitarioLicitado" hidden="1">PLANILHA!$AL1</definedName>
    <definedName name="REFERENCIA.Descricao" hidden="1">IF(ISNUMBER(PLANILHA!$AF1),OFFSET(INDIRECT(ORÇAMENTO.BancoRef),PLANILHA!$AF1-1,3,1),PLANILHA!$AF1)</definedName>
    <definedName name="REFERENCIA.Unidade" hidden="1">IF(ISNUMBER(PLANILHA!$AF1),OFFSET(INDIRECT(ORÇAMENTO.BancoRef),PLANILHA!$AF1-1,4,1),"-")</definedName>
    <definedName name="SomaAgrup" hidden="1">SUMIF(OFFSET(PLANILHA!$C1,1,0,PLANILHA!$D1),"S",OFFSET(PLANILHA!A1,1,0,PLANILHA!$D1))</definedName>
    <definedName name="TIPOORCAMENTO" hidden="1">IF(VALUE([1]MENU!$O$3)=2,"Licitado","Proposto")</definedName>
    <definedName name="VTOTAL1" hidden="1">ROUND(PLANILHA!$T1*PLANILHA!$W1,15-13*PLANILHA!$AF$11)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" i="1" l="1"/>
  <c r="H1" i="1"/>
</calcChain>
</file>

<file path=xl/sharedStrings.xml><?xml version="1.0" encoding="utf-8"?>
<sst xmlns="http://schemas.openxmlformats.org/spreadsheetml/2006/main" count="234" uniqueCount="100">
  <si>
    <t>SINAPI</t>
  </si>
  <si>
    <t>BARRACÃO</t>
  </si>
  <si>
    <t>BDI 1</t>
  </si>
  <si>
    <t>SERVIÇOS PRELIMINARES</t>
  </si>
  <si>
    <t>SINAPI-I</t>
  </si>
  <si>
    <t>4813</t>
  </si>
  <si>
    <t xml:space="preserve">PLACA DE OBRA (PARA CONSTRUCAO CIVIL) EM CHAPA GALVANIZADA *N. 22*, ADESIVADA, DE *2,4 X 1,2* M (INCLUSIVE SUPORTE E FIXACAO)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</si>
  <si>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99061</t>
  </si>
  <si>
    <t>INFRA ESTRUTURA - SAPATAS E ARRANQUES DOS PILARES</t>
  </si>
  <si>
    <t>93358</t>
  </si>
  <si>
    <t>4721</t>
  </si>
  <si>
    <t>96995</t>
  </si>
  <si>
    <t>92270</t>
  </si>
  <si>
    <t>92759</t>
  </si>
  <si>
    <t>96545</t>
  </si>
  <si>
    <t>92762</t>
  </si>
  <si>
    <t>96558</t>
  </si>
  <si>
    <t>103672</t>
  </si>
  <si>
    <t>SUPRA ESTRUTURA -PILARES</t>
  </si>
  <si>
    <t>92269</t>
  </si>
  <si>
    <t>COBERTURA</t>
  </si>
  <si>
    <t>100775</t>
  </si>
  <si>
    <t>100768</t>
  </si>
  <si>
    <t>94213</t>
  </si>
  <si>
    <t>FECHAMENTO OITÃO</t>
  </si>
  <si>
    <t>LOTE</t>
  </si>
  <si>
    <t>EDIFICAÇÃO DE BARRACÃO</t>
  </si>
  <si>
    <t>Meta</t>
  </si>
  <si>
    <t>2.</t>
  </si>
  <si>
    <t>-</t>
  </si>
  <si>
    <t>Nível 2</t>
  </si>
  <si>
    <t>2.1.</t>
  </si>
  <si>
    <t>Serviço</t>
  </si>
  <si>
    <t>2.1.1.</t>
  </si>
  <si>
    <t xml:space="preserve">M2    </t>
  </si>
  <si>
    <t>2.1.2.</t>
  </si>
  <si>
    <t>LOCAÇÃO COM CAVALETE COM ALTURA DE 0,50 M - 2 UTILIZAÇÕES. AF_10/2018</t>
  </si>
  <si>
    <t>UN</t>
  </si>
  <si>
    <t>2.2.</t>
  </si>
  <si>
    <t>2.2.1.</t>
  </si>
  <si>
    <t>ESCAVAÇÃO MANUAL DE VALA COM PROFUNDIDADE MENOR OU IGUAL A 1,30 M. AF_02/2021</t>
  </si>
  <si>
    <t>M3</t>
  </si>
  <si>
    <t>2.2.2.</t>
  </si>
  <si>
    <t xml:space="preserve">PEDRA BRITADA N. 1 (9,5 a 19 MM) POSTO PEDREIRA/FORNECEDOR, SEM FRETE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</si>
  <si>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M3    </t>
  </si>
  <si>
    <t>2.2.3.</t>
  </si>
  <si>
    <t>REATERRO MANUAL APILOADO COM SOQUETE. AF_10/2017</t>
  </si>
  <si>
    <t>2.2.4.</t>
  </si>
  <si>
    <t>FABRICAÇÃO DE FÔRMA PARA VIGAS, COM MADEIRA SERRADA, E = 25 MM. AF_09/2020</t>
  </si>
  <si>
    <t>M2</t>
  </si>
  <si>
    <t>2.2.5.</t>
  </si>
  <si>
    <t>ARMAÇÃO DE PILAR OU VIGA DE ESTRUTURA CONVENCIONAL DE CONCRETO ARMADO UTILIZANDO AÇO CA-60 DE 5,0 MM - MONTAGEM. AF_06/2022</t>
  </si>
  <si>
    <t>KG</t>
  </si>
  <si>
    <t>2.2.6.</t>
  </si>
  <si>
    <t>ARMAÇÃO DE BLOCO, VIGA BALDRAME OU SAPATA UTILIZANDO AÇO CA-50 DE 8 MM - MONTAGEM. AF_06/2017</t>
  </si>
  <si>
    <t>2.2.7.</t>
  </si>
  <si>
    <t>ARMAÇÃO DE PILAR OU VIGA DE ESTRUTURA CONVENCIONAL DE CONCRETO ARMADO UTILIZANDO AÇO CA-50 DE 10,0 MM - MONTAGEM. AF_06/2022</t>
  </si>
  <si>
    <t>2.2.8.</t>
  </si>
  <si>
    <t>CONCRETAGEM DE SAPATAS, FCK 30 MPA, COM USO DE BOMBA  LANÇAMENTO, ADENSAMENTO E ACABAMENTO. AF_11/2016</t>
  </si>
  <si>
    <t>2.2.9.</t>
  </si>
  <si>
    <t>CONCRETAGEM DE PILARES, FCK = 25 MPA, COM USO DE BOMBA - LANÇAMENTO, ADENSAMENTO E ACABAMENTO. AF_02/2022</t>
  </si>
  <si>
    <t>2.3.</t>
  </si>
  <si>
    <t>2.3.1.</t>
  </si>
  <si>
    <t>FABRICAÇÃO DE FÔRMA PARA PILARES E ESTRUTURAS SIMILARES, EM MADEIRA SERRADA, E=25 MM. AF_09/2020</t>
  </si>
  <si>
    <t>2.3.2.</t>
  </si>
  <si>
    <t>2.3.3.</t>
  </si>
  <si>
    <t>2.3.4.</t>
  </si>
  <si>
    <t>2.4.</t>
  </si>
  <si>
    <t>2.4.1.</t>
  </si>
  <si>
    <t>ESTRUTURA TRELIÇADA DE COBERTURA, TIPO FINK, COM LIGAÇÕES SOLDADAS, INCLUSOS PERFIS METÁLICOS, CHAPAS METÁLICAS, MÃO DE OBRA E TRANSPORTE COM GUINDASTE - FORNECIMENTO E INSTALAÇÃO. AF_01/2020_P</t>
  </si>
  <si>
    <t>2.4.2.</t>
  </si>
  <si>
    <t>CONTRAVENTAMENTO COM CANTONEIRAS DE AÇO, ABAS IGUAIS, COM CONEXÕES SOLDADAS, INCLUSOS MÃO DE OBRA, TRANSPORTE E IÇAMENTO UTILIZANDO TALHA MANUAL, PARA EDIFÍCIOS DE ATÉ 2 PAVIMENTOS - FORNECIMENTO E INSTALAÇÃO. AF_01/2020_P</t>
  </si>
  <si>
    <t>2.4.3.</t>
  </si>
  <si>
    <t>TELHAMENTO COM TELHA DE AÇO/ALUMÍNIO E = 0,5 MM, COM ATÉ 2 ÁGUAS, INCLUSO IÇAMENTO. AF_07/2019</t>
  </si>
  <si>
    <t>2.5.</t>
  </si>
  <si>
    <t>2.5.1.</t>
  </si>
  <si>
    <t>Nível Corrigido</t>
  </si>
  <si>
    <t>Item</t>
  </si>
  <si>
    <t>Fonte</t>
  </si>
  <si>
    <t>Código</t>
  </si>
  <si>
    <t>Descrição</t>
  </si>
  <si>
    <t>Unidade</t>
  </si>
  <si>
    <t>Quantidade</t>
  </si>
  <si>
    <t>Preço Unitário (com BDI) (R$)</t>
  </si>
  <si>
    <t>Preço Total
(R$)</t>
  </si>
  <si>
    <t>Falta distribuir:</t>
  </si>
  <si>
    <t>Valor (R$)</t>
  </si>
  <si>
    <t>Parcelas:</t>
  </si>
  <si>
    <t>Linha</t>
  </si>
  <si>
    <t>calculada</t>
  </si>
  <si>
    <t/>
  </si>
  <si>
    <t>% Período:</t>
  </si>
  <si>
    <t>Total:    R$ 130.964,08</t>
  </si>
  <si>
    <t>Período:</t>
  </si>
  <si>
    <t>Acumulado:</t>
  </si>
  <si>
    <t>%:</t>
  </si>
  <si>
    <t>Repasse:</t>
  </si>
  <si>
    <t>Contrapartida:</t>
  </si>
  <si>
    <t>Outros:</t>
  </si>
  <si>
    <t>Investimento: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</si>
</sst>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\-??_);_(@_)"/>
    <numFmt numFmtId="165" formatCode="_-* #,##0.00_-;\-* #,##0.00_-;_-* \-??_-;_-@_-"/>
    <numFmt numFmtId="166" formatCode="_(\ #,##0.00_);_(&quot; (&quot;#,##0.00\);_(&quot; -&quot;??_);_(@_)"/>
    <numFmt numFmtId="167" formatCode="mm/yy"/>
    <numFmt numFmtId="168" formatCode="0\.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0"/>
      <color indexed="9"/>
      <name val="Arial"/>
      <family val="2"/>
    </font>
    <font>
      <sz val="10"/>
      <color indexed="44"/>
      <name val="Arial"/>
      <family val="2"/>
    </font>
    <font>
      <b/>
      <sz val="12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55"/>
      </patternFill>
    </fill>
    <fill>
      <patternFill patternType="solid">
        <fgColor indexed="31"/>
        <bgColor indexed="42"/>
      </patternFill>
    </fill>
    <fill>
      <patternFill patternType="solid">
        <fgColor indexed="43"/>
        <bgColor indexed="26"/>
      </patternFill>
    </fill>
    <fill>
      <patternFill patternType="lightUp">
        <fgColor indexed="22"/>
      </patternFill>
    </fill>
    <fill>
      <patternFill patternType="solid">
        <fgColor indexed="22"/>
        <bgColor indexed="44"/>
      </patternFill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55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55"/>
      </bottom>
      <diagonal/>
    </border>
    <border>
      <left style="thin">
        <color indexed="8"/>
      </left>
      <right style="hair">
        <color indexed="8"/>
      </right>
      <top style="hair">
        <color indexed="55"/>
      </top>
      <bottom/>
      <diagonal/>
    </border>
    <border>
      <left style="hair">
        <color indexed="8"/>
      </left>
      <right style="hair">
        <color indexed="8"/>
      </right>
      <top style="hair">
        <color indexed="55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165" fontId="4" fillId="0" borderId="0" applyFill="0" applyBorder="0" applyAlignment="0" applyProtection="0"/>
    <xf numFmtId="9" fontId="4" fillId="0" borderId="0" applyFill="0" applyBorder="0" applyAlignment="0" applyProtection="0"/>
  </cellStyleXfs>
  <cellXfs count="94">
    <xf numFmtId="0" fontId="0" fillId="0" borderId="0" xfId="0"/>
    <xf numFmtId="164" fontId="3" fillId="2" borderId="3" xfId="1" applyNumberFormat="1" applyFont="1" applyFill="1" applyBorder="1" applyAlignment="1" applyProtection="1">
      <alignment horizontal="center" vertical="center"/>
    </xf>
    <xf numFmtId="49" fontId="0" fillId="3" borderId="7" xfId="0" applyNumberFormat="1" applyFill="1" applyBorder="1" applyAlignment="1" applyProtection="1">
      <alignment horizontal="center" vertical="center" wrapText="1"/>
      <protection locked="0"/>
    </xf>
    <xf numFmtId="49" fontId="0" fillId="4" borderId="7" xfId="0" applyNumberFormat="1" applyFill="1" applyBorder="1" applyAlignment="1" applyProtection="1">
      <alignment horizontal="center" vertical="center" wrapText="1"/>
      <protection locked="0"/>
    </xf>
    <xf numFmtId="0" fontId="0" fillId="4" borderId="7" xfId="0" applyFill="1" applyBorder="1" applyAlignment="1" applyProtection="1">
      <alignment horizontal="left" vertical="center" wrapText="1"/>
      <protection locked="0"/>
    </xf>
    <xf numFmtId="0" fontId="0" fillId="4" borderId="7" xfId="0" applyFill="1" applyBorder="1" applyAlignment="1" applyProtection="1">
      <alignment horizontal="center" vertical="center" wrapText="1"/>
      <protection locked="0"/>
    </xf>
    <xf numFmtId="164" fontId="0" fillId="0" borderId="7" xfId="1" applyNumberFormat="1" applyFont="1" applyFill="1" applyBorder="1" applyAlignment="1" applyProtection="1">
      <alignment vertical="center" shrinkToFit="1"/>
    </xf>
    <xf numFmtId="43" fontId="0" fillId="4" borderId="7" xfId="1" applyFont="1" applyFill="1" applyBorder="1" applyAlignment="1" applyProtection="1">
      <alignment vertical="center" wrapText="1"/>
      <protection locked="0"/>
    </xf>
    <xf numFmtId="10" fontId="0" fillId="3" borderId="7" xfId="2" applyNumberFormat="1" applyFont="1" applyFill="1" applyBorder="1" applyAlignment="1" applyProtection="1">
      <alignment horizontal="center" vertical="center" wrapText="1"/>
      <protection locked="0"/>
    </xf>
    <xf numFmtId="49" fontId="2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7" xfId="0" applyFont="1" applyFill="1" applyBorder="1" applyAlignment="1" applyProtection="1">
      <alignment horizontal="left" vertical="center" wrapText="1"/>
      <protection locked="0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164" fontId="2" fillId="0" borderId="7" xfId="1" applyNumberFormat="1" applyFont="1" applyFill="1" applyBorder="1" applyAlignment="1" applyProtection="1">
      <alignment vertical="center" shrinkToFit="1"/>
    </xf>
    <xf numFmtId="43" fontId="2" fillId="4" borderId="7" xfId="1" applyFont="1" applyFill="1" applyBorder="1" applyAlignment="1" applyProtection="1">
      <alignment vertical="center" wrapText="1"/>
      <protection locked="0"/>
    </xf>
    <xf numFmtId="10" fontId="2" fillId="3" borderId="7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164" fontId="3" fillId="2" borderId="3" xfId="1" applyNumberFormat="1" applyFont="1" applyFill="1" applyBorder="1" applyAlignment="1" applyProtection="1">
      <alignment horizontal="center" vertical="center"/>
      <protection locked="0"/>
    </xf>
    <xf numFmtId="10" fontId="3" fillId="2" borderId="3" xfId="2" applyNumberFormat="1" applyFont="1" applyFill="1" applyBorder="1" applyAlignment="1" applyProtection="1">
      <alignment horizontal="center" vertical="center"/>
      <protection locked="0"/>
    </xf>
    <xf numFmtId="164" fontId="3" fillId="2" borderId="4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vertical="center" wrapText="1" shrinkToFit="1"/>
      <protection locked="0"/>
    </xf>
    <xf numFmtId="164" fontId="2" fillId="0" borderId="7" xfId="1" applyNumberFormat="1" applyFont="1" applyFill="1" applyBorder="1" applyAlignment="1" applyProtection="1">
      <alignment vertical="center" shrinkToFit="1"/>
      <protection locked="0"/>
    </xf>
    <xf numFmtId="164" fontId="2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vertical="center" wrapText="1" shrinkToFit="1"/>
      <protection locked="0"/>
    </xf>
    <xf numFmtId="164" fontId="0" fillId="0" borderId="7" xfId="1" applyNumberFormat="1" applyFont="1" applyFill="1" applyBorder="1" applyAlignment="1" applyProtection="1">
      <alignment vertical="center" shrinkToFit="1"/>
      <protection locked="0"/>
    </xf>
    <xf numFmtId="164" fontId="0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0" fillId="0" borderId="0" xfId="0" applyProtection="1"/>
    <xf numFmtId="0" fontId="9" fillId="0" borderId="1" xfId="3" applyFont="1" applyBorder="1" applyAlignment="1">
      <alignment horizontal="center" wrapText="1"/>
    </xf>
    <xf numFmtId="0" fontId="10" fillId="0" borderId="2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left" vertical="center" wrapText="1"/>
    </xf>
    <xf numFmtId="0" fontId="10" fillId="0" borderId="9" xfId="3" applyFont="1" applyBorder="1" applyAlignment="1">
      <alignment horizontal="left" vertical="center" wrapText="1"/>
    </xf>
    <xf numFmtId="0" fontId="10" fillId="0" borderId="10" xfId="3" applyFont="1" applyBorder="1" applyAlignment="1">
      <alignment horizontal="left" vertical="center" wrapText="1"/>
    </xf>
    <xf numFmtId="165" fontId="3" fillId="0" borderId="4" xfId="4" applyFont="1" applyFill="1" applyBorder="1" applyAlignment="1" applyProtection="1">
      <alignment horizontal="center" vertical="center" wrapText="1"/>
    </xf>
    <xf numFmtId="166" fontId="3" fillId="0" borderId="1" xfId="1" applyNumberFormat="1" applyFont="1" applyFill="1" applyBorder="1" applyAlignment="1" applyProtection="1">
      <alignment horizontal="center" vertical="center"/>
    </xf>
    <xf numFmtId="0" fontId="10" fillId="0" borderId="11" xfId="3" applyFont="1" applyBorder="1" applyAlignment="1" applyProtection="1">
      <alignment horizontal="center"/>
      <protection locked="0"/>
    </xf>
    <xf numFmtId="0" fontId="10" fillId="0" borderId="12" xfId="3" applyFont="1" applyBorder="1" applyAlignment="1">
      <alignment horizontal="center"/>
    </xf>
    <xf numFmtId="167" fontId="10" fillId="0" borderId="13" xfId="3" applyNumberFormat="1" applyFont="1" applyBorder="1" applyAlignment="1" applyProtection="1">
      <alignment horizontal="center"/>
      <protection locked="0"/>
    </xf>
    <xf numFmtId="167" fontId="10" fillId="0" borderId="14" xfId="3" applyNumberFormat="1" applyFont="1" applyBorder="1" applyAlignment="1">
      <alignment horizontal="center"/>
    </xf>
    <xf numFmtId="10" fontId="9" fillId="0" borderId="15" xfId="3" applyNumberFormat="1" applyFont="1" applyBorder="1" applyAlignment="1">
      <alignment horizontal="center"/>
    </xf>
    <xf numFmtId="168" fontId="9" fillId="0" borderId="16" xfId="3" applyNumberFormat="1" applyFont="1" applyBorder="1" applyAlignment="1">
      <alignment horizontal="left"/>
    </xf>
    <xf numFmtId="10" fontId="9" fillId="0" borderId="17" xfId="3" applyNumberFormat="1" applyFont="1" applyBorder="1" applyAlignment="1">
      <alignment horizontal="left"/>
    </xf>
    <xf numFmtId="0" fontId="9" fillId="0" borderId="18" xfId="3" applyFont="1" applyBorder="1" applyAlignment="1">
      <alignment horizontal="center"/>
    </xf>
    <xf numFmtId="0" fontId="9" fillId="0" borderId="19" xfId="3" applyFont="1" applyBorder="1"/>
    <xf numFmtId="0" fontId="11" fillId="0" borderId="19" xfId="3" applyFont="1" applyBorder="1"/>
    <xf numFmtId="166" fontId="1" fillId="0" borderId="20" xfId="1" applyNumberFormat="1" applyFill="1" applyBorder="1" applyAlignment="1" applyProtection="1">
      <alignment horizontal="right" shrinkToFit="1"/>
    </xf>
    <xf numFmtId="166" fontId="0" fillId="0" borderId="15" xfId="1" applyNumberFormat="1" applyFont="1" applyFill="1" applyBorder="1" applyAlignment="1" applyProtection="1">
      <alignment horizontal="center" vertical="center"/>
    </xf>
    <xf numFmtId="10" fontId="12" fillId="0" borderId="21" xfId="5" applyNumberFormat="1" applyFont="1" applyFill="1" applyBorder="1" applyAlignment="1" applyProtection="1">
      <alignment horizontal="center"/>
    </xf>
    <xf numFmtId="10" fontId="12" fillId="0" borderId="22" xfId="5" applyNumberFormat="1" applyFont="1" applyFill="1" applyBorder="1" applyAlignment="1" applyProtection="1">
      <alignment horizontal="center"/>
    </xf>
    <xf numFmtId="165" fontId="0" fillId="0" borderId="19" xfId="4" applyFont="1" applyFill="1" applyBorder="1" applyAlignment="1" applyProtection="1">
      <alignment horizontal="right" shrinkToFit="1"/>
    </xf>
    <xf numFmtId="166" fontId="0" fillId="0" borderId="18" xfId="1" applyNumberFormat="1" applyFont="1" applyFill="1" applyBorder="1" applyAlignment="1" applyProtection="1">
      <alignment horizontal="center" vertical="center"/>
    </xf>
    <xf numFmtId="10" fontId="13" fillId="0" borderId="23" xfId="5" applyNumberFormat="1" applyFont="1" applyFill="1" applyBorder="1" applyAlignment="1" applyProtection="1">
      <alignment horizontal="center"/>
      <protection locked="0"/>
    </xf>
    <xf numFmtId="10" fontId="13" fillId="0" borderId="24" xfId="5" applyNumberFormat="1" applyFont="1" applyFill="1" applyBorder="1" applyAlignment="1" applyProtection="1">
      <alignment horizontal="center"/>
      <protection locked="0"/>
    </xf>
    <xf numFmtId="0" fontId="9" fillId="5" borderId="1" xfId="3" applyFont="1" applyFill="1" applyBorder="1" applyAlignment="1">
      <alignment horizontal="center"/>
    </xf>
    <xf numFmtId="0" fontId="9" fillId="5" borderId="2" xfId="3" applyFont="1" applyFill="1" applyBorder="1"/>
    <xf numFmtId="0" fontId="9" fillId="5" borderId="3" xfId="3" applyFont="1" applyFill="1" applyBorder="1"/>
    <xf numFmtId="0" fontId="9" fillId="0" borderId="0" xfId="3" applyFont="1" applyAlignment="1">
      <alignment horizontal="center"/>
    </xf>
    <xf numFmtId="0" fontId="14" fillId="0" borderId="25" xfId="3" applyFont="1" applyBorder="1" applyAlignment="1">
      <alignment horizontal="left" vertical="top"/>
    </xf>
    <xf numFmtId="0" fontId="9" fillId="6" borderId="15" xfId="3" applyFont="1" applyFill="1" applyBorder="1"/>
    <xf numFmtId="0" fontId="9" fillId="6" borderId="18" xfId="3" applyFont="1" applyFill="1" applyBorder="1"/>
    <xf numFmtId="0" fontId="10" fillId="0" borderId="0" xfId="3" applyFont="1" applyAlignment="1">
      <alignment horizontal="left"/>
    </xf>
    <xf numFmtId="0" fontId="9" fillId="0" borderId="0" xfId="3" applyFont="1"/>
    <xf numFmtId="0" fontId="9" fillId="6" borderId="18" xfId="3" applyFont="1" applyFill="1" applyBorder="1" applyAlignment="1">
      <alignment horizontal="center"/>
    </xf>
    <xf numFmtId="0" fontId="9" fillId="6" borderId="26" xfId="3" applyFont="1" applyFill="1" applyBorder="1"/>
    <xf numFmtId="165" fontId="0" fillId="5" borderId="3" xfId="4" applyFont="1" applyFill="1" applyBorder="1" applyAlignment="1" applyProtection="1">
      <alignment horizontal="center"/>
    </xf>
    <xf numFmtId="165" fontId="0" fillId="6" borderId="27" xfId="4" applyFont="1" applyFill="1" applyBorder="1" applyAlignment="1" applyProtection="1">
      <alignment horizontal="center"/>
    </xf>
    <xf numFmtId="165" fontId="0" fillId="6" borderId="28" xfId="4" applyFont="1" applyFill="1" applyBorder="1" applyAlignment="1" applyProtection="1">
      <alignment horizontal="right"/>
    </xf>
    <xf numFmtId="10" fontId="0" fillId="6" borderId="29" xfId="5" applyNumberFormat="1" applyFont="1" applyFill="1" applyBorder="1" applyAlignment="1" applyProtection="1"/>
    <xf numFmtId="10" fontId="0" fillId="6" borderId="30" xfId="5" applyNumberFormat="1" applyFont="1" applyFill="1" applyBorder="1" applyAlignment="1" applyProtection="1"/>
    <xf numFmtId="165" fontId="0" fillId="0" borderId="5" xfId="4" applyFont="1" applyFill="1" applyBorder="1" applyAlignment="1" applyProtection="1">
      <alignment horizontal="center"/>
    </xf>
    <xf numFmtId="165" fontId="0" fillId="0" borderId="31" xfId="4" applyFont="1" applyFill="1" applyBorder="1" applyAlignment="1" applyProtection="1">
      <alignment horizontal="right"/>
    </xf>
    <xf numFmtId="43" fontId="1" fillId="0" borderId="6" xfId="1" applyFill="1" applyBorder="1" applyAlignment="1" applyProtection="1">
      <alignment shrinkToFit="1"/>
    </xf>
    <xf numFmtId="43" fontId="1" fillId="0" borderId="7" xfId="1" applyFill="1" applyBorder="1" applyAlignment="1" applyProtection="1">
      <alignment shrinkToFit="1"/>
    </xf>
    <xf numFmtId="165" fontId="0" fillId="6" borderId="5" xfId="4" applyFont="1" applyFill="1" applyBorder="1" applyAlignment="1" applyProtection="1">
      <alignment horizontal="center"/>
    </xf>
    <xf numFmtId="165" fontId="0" fillId="6" borderId="31" xfId="4" applyFont="1" applyFill="1" applyBorder="1" applyAlignment="1" applyProtection="1">
      <alignment horizontal="right"/>
    </xf>
    <xf numFmtId="43" fontId="1" fillId="6" borderId="6" xfId="1" applyFill="1" applyBorder="1" applyAlignment="1" applyProtection="1">
      <alignment shrinkToFit="1"/>
    </xf>
    <xf numFmtId="43" fontId="1" fillId="6" borderId="7" xfId="1" applyFill="1" applyBorder="1" applyAlignment="1" applyProtection="1">
      <alignment shrinkToFit="1"/>
    </xf>
    <xf numFmtId="165" fontId="0" fillId="0" borderId="16" xfId="4" applyFont="1" applyFill="1" applyBorder="1" applyAlignment="1" applyProtection="1">
      <alignment horizontal="center"/>
    </xf>
    <xf numFmtId="165" fontId="0" fillId="0" borderId="20" xfId="4" applyFont="1" applyFill="1" applyBorder="1" applyAlignment="1" applyProtection="1">
      <alignment horizontal="right"/>
    </xf>
    <xf numFmtId="43" fontId="1" fillId="0" borderId="32" xfId="1" applyFill="1" applyBorder="1" applyAlignment="1" applyProtection="1">
      <alignment shrinkToFit="1"/>
    </xf>
    <xf numFmtId="43" fontId="1" fillId="0" borderId="33" xfId="1" applyFill="1" applyBorder="1" applyAlignment="1" applyProtection="1">
      <alignment shrinkToFit="1"/>
    </xf>
    <xf numFmtId="165" fontId="3" fillId="6" borderId="34" xfId="4" applyFont="1" applyFill="1" applyBorder="1" applyAlignment="1" applyProtection="1">
      <alignment horizontal="center"/>
    </xf>
    <xf numFmtId="165" fontId="3" fillId="6" borderId="35" xfId="4" applyFont="1" applyFill="1" applyBorder="1" applyAlignment="1" applyProtection="1">
      <alignment horizontal="right"/>
    </xf>
    <xf numFmtId="165" fontId="3" fillId="6" borderId="36" xfId="4" applyFont="1" applyFill="1" applyBorder="1" applyAlignment="1" applyProtection="1">
      <alignment shrinkToFit="1"/>
    </xf>
    <xf numFmtId="165" fontId="3" fillId="6" borderId="37" xfId="4" applyFont="1" applyFill="1" applyBorder="1" applyAlignment="1" applyProtection="1">
      <alignment shrinkToFit="1"/>
    </xf>
  </cellXfs>
  <cellStyles count="6">
    <cellStyle name="Normal" xfId="0" builtinId="0"/>
    <cellStyle name="Normal 3" xfId="3" xr:uid="{E78B386E-2932-4633-AF45-E20ACC05797B}"/>
    <cellStyle name="Porcentagem" xfId="2" builtinId="5"/>
    <cellStyle name="Porcentagem 2" xfId="5" xr:uid="{C02729D3-5D56-4B33-BA68-427BB67A45B3}"/>
    <cellStyle name="Vírgula" xfId="1" builtinId="3"/>
    <cellStyle name="Vírgula 2" xfId="4" xr:uid="{59A306CD-7E46-4DDE-A64B-467FE085F16C}"/>
  </cellStyles>
  <dxfs count="369">
    <dxf>
      <font>
        <b val="0"/>
        <condense val="0"/>
        <extend val="0"/>
        <color indexed="9"/>
      </font>
    </dxf>
    <dxf>
      <font>
        <b val="0"/>
        <condense val="0"/>
        <extend val="0"/>
        <color indexed="44"/>
      </font>
    </dxf>
    <dxf>
      <font>
        <b val="0"/>
        <condense val="0"/>
        <extend val="0"/>
        <color indexed="44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44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44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ill>
        <patternFill patternType="solid">
          <fgColor indexed="26"/>
          <bgColor indexed="43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ervidor%20Antigo\Disco%20(C)\Arquivos%20Organizados\D.O.S.U_Projetos\Projeto_Barrac&#245;es\Barrac&#227;o%20Recicl&#225;veis\OR&#199;AMENTO%20BARRAC&#195;O%20RECICL&#193;VE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DOS"/>
      <sheetName val="NOVO"/>
      <sheetName val="BDI"/>
      <sheetName val="ORÇAMENTO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</sheetNames>
    <sheetDataSet>
      <sheetData sheetId="0">
        <row r="3">
          <cell r="O3">
            <v>1</v>
          </cell>
        </row>
      </sheetData>
      <sheetData sheetId="1">
        <row r="17">
          <cell r="F17" t="str">
            <v>EDIFICAÇÃO DE BARRACÃO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workbookViewId="0">
      <selection activeCell="G8" sqref="G8"/>
    </sheetView>
  </sheetViews>
  <sheetFormatPr defaultRowHeight="15" x14ac:dyDescent="0.25"/>
  <cols>
    <col min="1" max="1" width="8.7109375" style="19" customWidth="1"/>
    <col min="2" max="2" width="12.7109375" style="19" customWidth="1"/>
    <col min="3" max="4" width="15.7109375" style="19" customWidth="1"/>
    <col min="5" max="5" width="65.7109375" style="19" customWidth="1"/>
    <col min="6" max="6" width="10.7109375" style="19" customWidth="1"/>
    <col min="7" max="7" width="14.7109375" style="36" customWidth="1"/>
    <col min="8" max="8" width="14.7109375" style="19" customWidth="1"/>
    <col min="9" max="9" width="10.7109375" style="19" customWidth="1"/>
    <col min="10" max="10" width="14.7109375" style="19" customWidth="1"/>
    <col min="11" max="11" width="15.7109375" style="19" customWidth="1"/>
    <col min="12" max="16384" width="9.140625" style="19"/>
  </cols>
  <sheetData>
    <row r="1" spans="1:11" ht="25.5" x14ac:dyDescent="0.25">
      <c r="A1" s="16" t="s">
        <v>76</v>
      </c>
      <c r="B1" s="17" t="s">
        <v>77</v>
      </c>
      <c r="C1" s="17" t="s">
        <v>78</v>
      </c>
      <c r="D1" s="17" t="s">
        <v>79</v>
      </c>
      <c r="E1" s="17" t="s">
        <v>80</v>
      </c>
      <c r="F1" s="18" t="s">
        <v>81</v>
      </c>
      <c r="G1" s="35" t="s">
        <v>82</v>
      </c>
      <c r="H1" s="17" t="str">
        <f>IF(TIPOORCAMENTO="Licitado","","Custo Unitário (sem BDI) (R$)")</f>
        <v>Custo Unitário (sem BDI) (R$)</v>
      </c>
      <c r="I1" s="17" t="str">
        <f>IF(TIPOORCAMENTO="Licitado","","BDI
(%)")</f>
        <v>BDI
(%)</v>
      </c>
      <c r="J1" s="17" t="s">
        <v>83</v>
      </c>
      <c r="K1" s="17" t="s">
        <v>84</v>
      </c>
    </row>
    <row r="2" spans="1:11" x14ac:dyDescent="0.25">
      <c r="A2" s="20" t="s">
        <v>25</v>
      </c>
      <c r="B2" s="21" t="s">
        <v>26</v>
      </c>
      <c r="C2" s="21"/>
      <c r="D2" s="21"/>
      <c r="E2" s="21"/>
      <c r="F2" s="22"/>
      <c r="G2" s="1"/>
      <c r="H2" s="23"/>
      <c r="I2" s="24"/>
      <c r="J2" s="23"/>
      <c r="K2" s="25">
        <v>130964.08000000002</v>
      </c>
    </row>
    <row r="3" spans="1:11" s="30" customFormat="1" x14ac:dyDescent="0.25">
      <c r="A3" s="26" t="s">
        <v>27</v>
      </c>
      <c r="B3" s="27" t="s">
        <v>28</v>
      </c>
      <c r="C3" s="9" t="s">
        <v>0</v>
      </c>
      <c r="D3" s="10"/>
      <c r="E3" s="11" t="s">
        <v>1</v>
      </c>
      <c r="F3" s="12" t="s">
        <v>29</v>
      </c>
      <c r="G3" s="13">
        <v>0</v>
      </c>
      <c r="H3" s="14"/>
      <c r="I3" s="15" t="s">
        <v>2</v>
      </c>
      <c r="J3" s="28">
        <v>0</v>
      </c>
      <c r="K3" s="29">
        <v>130964.08</v>
      </c>
    </row>
    <row r="4" spans="1:11" s="30" customFormat="1" x14ac:dyDescent="0.25">
      <c r="A4" s="26" t="s">
        <v>30</v>
      </c>
      <c r="B4" s="27" t="s">
        <v>31</v>
      </c>
      <c r="C4" s="9" t="s">
        <v>0</v>
      </c>
      <c r="D4" s="10"/>
      <c r="E4" s="11" t="s">
        <v>3</v>
      </c>
      <c r="F4" s="12" t="s">
        <v>29</v>
      </c>
      <c r="G4" s="13">
        <v>0</v>
      </c>
      <c r="H4" s="14"/>
      <c r="I4" s="15" t="s">
        <v>2</v>
      </c>
      <c r="J4" s="28">
        <v>0</v>
      </c>
      <c r="K4" s="29">
        <v>2598.5100000000002</v>
      </c>
    </row>
    <row r="5" spans="1:11" ht="30" customHeight="1" x14ac:dyDescent="0.25">
      <c r="A5" s="31" t="s">
        <v>32</v>
      </c>
      <c r="B5" s="32" t="s">
        <v>33</v>
      </c>
      <c r="C5" s="2" t="s">
        <v>4</v>
      </c>
      <c r="D5" s="3" t="s">
        <v>5</v>
      </c>
      <c r="E5" s="4" t="s">
        <v>6</v>
      </c>
      <c r="F5" s="5" t="s">
        <v>34</v>
      </c>
      <c r="G5" s="6">
        <v>2.5</v>
      </c>
      <c r="H5" s="7">
        <v>490</v>
      </c>
      <c r="I5" s="8" t="s">
        <v>2</v>
      </c>
      <c r="J5" s="33">
        <v>609.66</v>
      </c>
      <c r="K5" s="34">
        <v>1524.15</v>
      </c>
    </row>
    <row r="6" spans="1:11" ht="30" x14ac:dyDescent="0.25">
      <c r="A6" s="31" t="s">
        <v>32</v>
      </c>
      <c r="B6" s="32" t="s">
        <v>35</v>
      </c>
      <c r="C6" s="2" t="s">
        <v>0</v>
      </c>
      <c r="D6" s="3" t="s">
        <v>7</v>
      </c>
      <c r="E6" s="4" t="s">
        <v>36</v>
      </c>
      <c r="F6" s="5" t="s">
        <v>37</v>
      </c>
      <c r="G6" s="6">
        <v>14</v>
      </c>
      <c r="H6" s="7">
        <v>61.68</v>
      </c>
      <c r="I6" s="8" t="s">
        <v>2</v>
      </c>
      <c r="J6" s="33">
        <v>76.739999999999995</v>
      </c>
      <c r="K6" s="34">
        <v>1074.3599999999999</v>
      </c>
    </row>
    <row r="7" spans="1:11" s="30" customFormat="1" ht="30" customHeight="1" x14ac:dyDescent="0.25">
      <c r="A7" s="26" t="s">
        <v>30</v>
      </c>
      <c r="B7" s="27" t="s">
        <v>38</v>
      </c>
      <c r="C7" s="9" t="s">
        <v>0</v>
      </c>
      <c r="D7" s="10"/>
      <c r="E7" s="11" t="s">
        <v>8</v>
      </c>
      <c r="F7" s="12" t="s">
        <v>29</v>
      </c>
      <c r="G7" s="13">
        <v>0</v>
      </c>
      <c r="H7" s="14"/>
      <c r="I7" s="15" t="s">
        <v>2</v>
      </c>
      <c r="J7" s="28">
        <v>0</v>
      </c>
      <c r="K7" s="29">
        <v>6910.82</v>
      </c>
    </row>
    <row r="8" spans="1:11" ht="30" customHeight="1" x14ac:dyDescent="0.25">
      <c r="A8" s="31" t="s">
        <v>32</v>
      </c>
      <c r="B8" s="32" t="s">
        <v>39</v>
      </c>
      <c r="C8" s="2" t="s">
        <v>0</v>
      </c>
      <c r="D8" s="3" t="s">
        <v>9</v>
      </c>
      <c r="E8" s="4" t="s">
        <v>40</v>
      </c>
      <c r="F8" s="5" t="s">
        <v>41</v>
      </c>
      <c r="G8" s="6">
        <v>6.84</v>
      </c>
      <c r="H8" s="7">
        <v>84.53</v>
      </c>
      <c r="I8" s="8" t="s">
        <v>2</v>
      </c>
      <c r="J8" s="33">
        <v>105.17</v>
      </c>
      <c r="K8" s="34">
        <v>719.36</v>
      </c>
    </row>
    <row r="9" spans="1:11" ht="30" x14ac:dyDescent="0.25">
      <c r="A9" s="31" t="s">
        <v>32</v>
      </c>
      <c r="B9" s="32" t="s">
        <v>42</v>
      </c>
      <c r="C9" s="2" t="s">
        <v>4</v>
      </c>
      <c r="D9" s="3" t="s">
        <v>10</v>
      </c>
      <c r="E9" s="4" t="s">
        <v>43</v>
      </c>
      <c r="F9" s="5" t="s">
        <v>44</v>
      </c>
      <c r="G9" s="6">
        <v>0.25</v>
      </c>
      <c r="H9" s="7">
        <v>60.36</v>
      </c>
      <c r="I9" s="8" t="s">
        <v>2</v>
      </c>
      <c r="J9" s="33">
        <v>75.099999999999994</v>
      </c>
      <c r="K9" s="34">
        <v>18.78</v>
      </c>
    </row>
    <row r="10" spans="1:11" ht="30" customHeight="1" x14ac:dyDescent="0.25">
      <c r="A10" s="31" t="s">
        <v>32</v>
      </c>
      <c r="B10" s="32" t="s">
        <v>45</v>
      </c>
      <c r="C10" s="2" t="s">
        <v>0</v>
      </c>
      <c r="D10" s="3" t="s">
        <v>11</v>
      </c>
      <c r="E10" s="4" t="s">
        <v>46</v>
      </c>
      <c r="F10" s="5" t="s">
        <v>41</v>
      </c>
      <c r="G10" s="6">
        <v>4.7699999999999996</v>
      </c>
      <c r="H10" s="7">
        <v>51.25</v>
      </c>
      <c r="I10" s="8" t="s">
        <v>2</v>
      </c>
      <c r="J10" s="33">
        <v>63.77</v>
      </c>
      <c r="K10" s="34">
        <v>304.18</v>
      </c>
    </row>
    <row r="11" spans="1:11" ht="45" customHeight="1" x14ac:dyDescent="0.25">
      <c r="A11" s="31" t="s">
        <v>32</v>
      </c>
      <c r="B11" s="32" t="s">
        <v>47</v>
      </c>
      <c r="C11" s="2" t="s">
        <v>0</v>
      </c>
      <c r="D11" s="3" t="s">
        <v>12</v>
      </c>
      <c r="E11" s="4" t="s">
        <v>48</v>
      </c>
      <c r="F11" s="5" t="s">
        <v>49</v>
      </c>
      <c r="G11" s="6">
        <v>10.8</v>
      </c>
      <c r="H11" s="7">
        <v>204.43</v>
      </c>
      <c r="I11" s="8" t="s">
        <v>2</v>
      </c>
      <c r="J11" s="33">
        <v>254.35</v>
      </c>
      <c r="K11" s="34">
        <v>2746.98</v>
      </c>
    </row>
    <row r="12" spans="1:11" ht="30" customHeight="1" x14ac:dyDescent="0.25">
      <c r="A12" s="31" t="s">
        <v>32</v>
      </c>
      <c r="B12" s="32" t="s">
        <v>50</v>
      </c>
      <c r="C12" s="2" t="s">
        <v>0</v>
      </c>
      <c r="D12" s="3" t="s">
        <v>13</v>
      </c>
      <c r="E12" s="4" t="s">
        <v>51</v>
      </c>
      <c r="F12" s="5" t="s">
        <v>52</v>
      </c>
      <c r="G12" s="6">
        <v>9.1199999999999992</v>
      </c>
      <c r="H12" s="7">
        <v>14.96</v>
      </c>
      <c r="I12" s="8" t="s">
        <v>2</v>
      </c>
      <c r="J12" s="33">
        <v>18.61</v>
      </c>
      <c r="K12" s="34">
        <v>169.72</v>
      </c>
    </row>
    <row r="13" spans="1:11" ht="45" customHeight="1" x14ac:dyDescent="0.25">
      <c r="A13" s="31" t="s">
        <v>32</v>
      </c>
      <c r="B13" s="32" t="s">
        <v>53</v>
      </c>
      <c r="C13" s="2" t="s">
        <v>0</v>
      </c>
      <c r="D13" s="3" t="s">
        <v>14</v>
      </c>
      <c r="E13" s="4" t="s">
        <v>54</v>
      </c>
      <c r="F13" s="5" t="s">
        <v>52</v>
      </c>
      <c r="G13" s="6">
        <v>51.19</v>
      </c>
      <c r="H13" s="7">
        <v>15.68</v>
      </c>
      <c r="I13" s="8" t="s">
        <v>2</v>
      </c>
      <c r="J13" s="33">
        <v>19.510000000000002</v>
      </c>
      <c r="K13" s="34">
        <v>998.72</v>
      </c>
    </row>
    <row r="14" spans="1:11" ht="30" customHeight="1" x14ac:dyDescent="0.25">
      <c r="A14" s="31" t="s">
        <v>32</v>
      </c>
      <c r="B14" s="32" t="s">
        <v>55</v>
      </c>
      <c r="C14" s="2" t="s">
        <v>0</v>
      </c>
      <c r="D14" s="3" t="s">
        <v>15</v>
      </c>
      <c r="E14" s="4" t="s">
        <v>56</v>
      </c>
      <c r="F14" s="5" t="s">
        <v>52</v>
      </c>
      <c r="G14" s="6">
        <v>29.62</v>
      </c>
      <c r="H14" s="7">
        <v>12.04</v>
      </c>
      <c r="I14" s="8" t="s">
        <v>2</v>
      </c>
      <c r="J14" s="33">
        <v>14.98</v>
      </c>
      <c r="K14" s="34">
        <v>443.71</v>
      </c>
    </row>
    <row r="15" spans="1:11" ht="30" customHeight="1" x14ac:dyDescent="0.25">
      <c r="A15" s="31" t="s">
        <v>32</v>
      </c>
      <c r="B15" s="32" t="s">
        <v>57</v>
      </c>
      <c r="C15" s="2" t="s">
        <v>0</v>
      </c>
      <c r="D15" s="3" t="s">
        <v>16</v>
      </c>
      <c r="E15" s="4" t="s">
        <v>58</v>
      </c>
      <c r="F15" s="5" t="s">
        <v>41</v>
      </c>
      <c r="G15" s="6">
        <v>1.56</v>
      </c>
      <c r="H15" s="7">
        <v>553.84</v>
      </c>
      <c r="I15" s="8" t="s">
        <v>2</v>
      </c>
      <c r="J15" s="33">
        <v>689.09</v>
      </c>
      <c r="K15" s="34">
        <v>1074.98</v>
      </c>
    </row>
    <row r="16" spans="1:11" ht="30" x14ac:dyDescent="0.25">
      <c r="A16" s="31" t="s">
        <v>32</v>
      </c>
      <c r="B16" s="32" t="s">
        <v>59</v>
      </c>
      <c r="C16" s="2" t="s">
        <v>0</v>
      </c>
      <c r="D16" s="3" t="s">
        <v>17</v>
      </c>
      <c r="E16" s="4" t="s">
        <v>60</v>
      </c>
      <c r="F16" s="5" t="s">
        <v>41</v>
      </c>
      <c r="G16" s="6">
        <v>0.66</v>
      </c>
      <c r="H16" s="7">
        <v>528.99</v>
      </c>
      <c r="I16" s="8" t="s">
        <v>2</v>
      </c>
      <c r="J16" s="33">
        <v>658.17</v>
      </c>
      <c r="K16" s="34">
        <v>434.39</v>
      </c>
    </row>
    <row r="17" spans="1:11" s="30" customFormat="1" ht="30" customHeight="1" x14ac:dyDescent="0.25">
      <c r="A17" s="26" t="s">
        <v>30</v>
      </c>
      <c r="B17" s="27" t="s">
        <v>61</v>
      </c>
      <c r="C17" s="9" t="s">
        <v>0</v>
      </c>
      <c r="D17" s="10"/>
      <c r="E17" s="11" t="s">
        <v>18</v>
      </c>
      <c r="F17" s="12" t="s">
        <v>29</v>
      </c>
      <c r="G17" s="13">
        <v>0</v>
      </c>
      <c r="H17" s="14"/>
      <c r="I17" s="15" t="s">
        <v>2</v>
      </c>
      <c r="J17" s="28">
        <v>0</v>
      </c>
      <c r="K17" s="29">
        <v>23323.1</v>
      </c>
    </row>
    <row r="18" spans="1:11" ht="45" customHeight="1" x14ac:dyDescent="0.25">
      <c r="A18" s="31" t="s">
        <v>32</v>
      </c>
      <c r="B18" s="32" t="s">
        <v>62</v>
      </c>
      <c r="C18" s="2" t="s">
        <v>0</v>
      </c>
      <c r="D18" s="3" t="s">
        <v>19</v>
      </c>
      <c r="E18" s="4" t="s">
        <v>63</v>
      </c>
      <c r="F18" s="5" t="s">
        <v>49</v>
      </c>
      <c r="G18" s="6">
        <v>54</v>
      </c>
      <c r="H18" s="7">
        <v>271.72000000000003</v>
      </c>
      <c r="I18" s="8" t="s">
        <v>2</v>
      </c>
      <c r="J18" s="33">
        <v>338.07</v>
      </c>
      <c r="K18" s="34">
        <v>18255.78</v>
      </c>
    </row>
    <row r="19" spans="1:11" ht="45" customHeight="1" x14ac:dyDescent="0.25">
      <c r="A19" s="31" t="s">
        <v>32</v>
      </c>
      <c r="B19" s="32" t="s">
        <v>64</v>
      </c>
      <c r="C19" s="2" t="s">
        <v>0</v>
      </c>
      <c r="D19" s="3" t="s">
        <v>13</v>
      </c>
      <c r="E19" s="4" t="s">
        <v>51</v>
      </c>
      <c r="F19" s="5" t="s">
        <v>52</v>
      </c>
      <c r="G19" s="6">
        <v>45.58</v>
      </c>
      <c r="H19" s="7">
        <v>14.96</v>
      </c>
      <c r="I19" s="8" t="s">
        <v>2</v>
      </c>
      <c r="J19" s="33">
        <v>18.61</v>
      </c>
      <c r="K19" s="34">
        <v>848.24</v>
      </c>
    </row>
    <row r="20" spans="1:11" ht="30" customHeight="1" x14ac:dyDescent="0.25">
      <c r="A20" s="31" t="s">
        <v>32</v>
      </c>
      <c r="B20" s="32" t="s">
        <v>65</v>
      </c>
      <c r="C20" s="2" t="s">
        <v>0</v>
      </c>
      <c r="D20" s="3" t="s">
        <v>15</v>
      </c>
      <c r="E20" s="4" t="s">
        <v>56</v>
      </c>
      <c r="F20" s="5" t="s">
        <v>52</v>
      </c>
      <c r="G20" s="6">
        <v>148.08000000000001</v>
      </c>
      <c r="H20" s="7">
        <v>12.04</v>
      </c>
      <c r="I20" s="8" t="s">
        <v>2</v>
      </c>
      <c r="J20" s="33">
        <v>14.98</v>
      </c>
      <c r="K20" s="34">
        <v>2218.2399999999998</v>
      </c>
    </row>
    <row r="21" spans="1:11" ht="30" x14ac:dyDescent="0.25">
      <c r="A21" s="31" t="s">
        <v>32</v>
      </c>
      <c r="B21" s="32" t="s">
        <v>66</v>
      </c>
      <c r="C21" s="2" t="s">
        <v>0</v>
      </c>
      <c r="D21" s="3" t="s">
        <v>17</v>
      </c>
      <c r="E21" s="4" t="s">
        <v>60</v>
      </c>
      <c r="F21" s="5" t="s">
        <v>41</v>
      </c>
      <c r="G21" s="6">
        <v>3.04</v>
      </c>
      <c r="H21" s="7">
        <v>528.99</v>
      </c>
      <c r="I21" s="8" t="s">
        <v>2</v>
      </c>
      <c r="J21" s="33">
        <v>658.17</v>
      </c>
      <c r="K21" s="34">
        <v>2000.84</v>
      </c>
    </row>
    <row r="22" spans="1:11" s="30" customFormat="1" ht="60" customHeight="1" x14ac:dyDescent="0.25">
      <c r="A22" s="26" t="s">
        <v>30</v>
      </c>
      <c r="B22" s="27" t="s">
        <v>67</v>
      </c>
      <c r="C22" s="9" t="s">
        <v>0</v>
      </c>
      <c r="D22" s="10"/>
      <c r="E22" s="11" t="s">
        <v>20</v>
      </c>
      <c r="F22" s="12" t="s">
        <v>29</v>
      </c>
      <c r="G22" s="13">
        <v>0</v>
      </c>
      <c r="H22" s="14"/>
      <c r="I22" s="15" t="s">
        <v>2</v>
      </c>
      <c r="J22" s="28">
        <v>0</v>
      </c>
      <c r="K22" s="29">
        <v>94349.9</v>
      </c>
    </row>
    <row r="23" spans="1:11" ht="60" customHeight="1" x14ac:dyDescent="0.25">
      <c r="A23" s="31" t="s">
        <v>32</v>
      </c>
      <c r="B23" s="32" t="s">
        <v>68</v>
      </c>
      <c r="C23" s="2" t="s">
        <v>0</v>
      </c>
      <c r="D23" s="3" t="s">
        <v>21</v>
      </c>
      <c r="E23" s="4" t="s">
        <v>69</v>
      </c>
      <c r="F23" s="5" t="s">
        <v>52</v>
      </c>
      <c r="G23" s="6">
        <v>2213.7600000000002</v>
      </c>
      <c r="H23" s="7">
        <v>15.28</v>
      </c>
      <c r="I23" s="8" t="s">
        <v>2</v>
      </c>
      <c r="J23" s="33">
        <v>19.010000000000002</v>
      </c>
      <c r="K23" s="34">
        <v>42083.58</v>
      </c>
    </row>
    <row r="24" spans="1:11" ht="30" customHeight="1" x14ac:dyDescent="0.25">
      <c r="A24" s="31" t="s">
        <v>32</v>
      </c>
      <c r="B24" s="32" t="s">
        <v>70</v>
      </c>
      <c r="C24" s="2" t="s">
        <v>0</v>
      </c>
      <c r="D24" s="3" t="s">
        <v>22</v>
      </c>
      <c r="E24" s="4" t="s">
        <v>71</v>
      </c>
      <c r="F24" s="5" t="s">
        <v>52</v>
      </c>
      <c r="G24" s="6">
        <v>265.73</v>
      </c>
      <c r="H24" s="7">
        <v>25.46</v>
      </c>
      <c r="I24" s="8" t="s">
        <v>2</v>
      </c>
      <c r="J24" s="33">
        <v>31.68</v>
      </c>
      <c r="K24" s="34">
        <v>8418.33</v>
      </c>
    </row>
    <row r="25" spans="1:11" ht="30" x14ac:dyDescent="0.25">
      <c r="A25" s="31" t="s">
        <v>32</v>
      </c>
      <c r="B25" s="32" t="s">
        <v>72</v>
      </c>
      <c r="C25" s="2" t="s">
        <v>0</v>
      </c>
      <c r="D25" s="3" t="s">
        <v>23</v>
      </c>
      <c r="E25" s="4" t="s">
        <v>73</v>
      </c>
      <c r="F25" s="5" t="s">
        <v>49</v>
      </c>
      <c r="G25" s="6">
        <v>431.32</v>
      </c>
      <c r="H25" s="7">
        <v>81.709999999999994</v>
      </c>
      <c r="I25" s="8" t="s">
        <v>2</v>
      </c>
      <c r="J25" s="33">
        <v>101.66</v>
      </c>
      <c r="K25" s="34">
        <v>43847.99</v>
      </c>
    </row>
    <row r="26" spans="1:11" s="30" customFormat="1" ht="30" customHeight="1" x14ac:dyDescent="0.25">
      <c r="A26" s="26" t="s">
        <v>30</v>
      </c>
      <c r="B26" s="27" t="s">
        <v>74</v>
      </c>
      <c r="C26" s="9" t="s">
        <v>0</v>
      </c>
      <c r="D26" s="10"/>
      <c r="E26" s="11" t="s">
        <v>24</v>
      </c>
      <c r="F26" s="12" t="s">
        <v>29</v>
      </c>
      <c r="G26" s="13">
        <v>0</v>
      </c>
      <c r="H26" s="14"/>
      <c r="I26" s="15" t="s">
        <v>2</v>
      </c>
      <c r="J26" s="28">
        <v>0</v>
      </c>
      <c r="K26" s="29">
        <v>3781.75</v>
      </c>
    </row>
    <row r="27" spans="1:11" ht="30" x14ac:dyDescent="0.25">
      <c r="A27" s="31" t="s">
        <v>32</v>
      </c>
      <c r="B27" s="32" t="s">
        <v>75</v>
      </c>
      <c r="C27" s="2" t="s">
        <v>0</v>
      </c>
      <c r="D27" s="3" t="s">
        <v>23</v>
      </c>
      <c r="E27" s="4" t="s">
        <v>73</v>
      </c>
      <c r="F27" s="5" t="s">
        <v>49</v>
      </c>
      <c r="G27" s="6">
        <v>37.200000000000003</v>
      </c>
      <c r="H27" s="7">
        <v>81.709999999999994</v>
      </c>
      <c r="I27" s="8" t="s">
        <v>2</v>
      </c>
      <c r="J27" s="33">
        <v>101.66</v>
      </c>
      <c r="K27" s="34">
        <v>3781.75</v>
      </c>
    </row>
  </sheetData>
  <mergeCells count="1">
    <mergeCell ref="B2:E2"/>
  </mergeCells>
  <conditionalFormatting sqref="A6:B6 E6 J6:K6">
    <cfRule type="expression" dxfId="368" priority="1" stopIfTrue="1">
      <formula>$C6=1</formula>
    </cfRule>
    <cfRule type="expression" dxfId="367" priority="2" stopIfTrue="1">
      <formula>OR($C6=0,$C6=2,$C6=3,$C6=4)</formula>
    </cfRule>
  </conditionalFormatting>
  <conditionalFormatting sqref="E3:E4 A3:B5 J3:K5 E7 E25 A25:B25 J25:K25 A19:B23 E19:E23 J19:K23 J7:K7 A7:B7">
    <cfRule type="expression" dxfId="132" priority="53" stopIfTrue="1">
      <formula>$C3=1</formula>
    </cfRule>
    <cfRule type="expression" dxfId="131" priority="54" stopIfTrue="1">
      <formula>OR($C3=0,$C3=2,$C3=3,$C3=4)</formula>
    </cfRule>
  </conditionalFormatting>
  <conditionalFormatting sqref="H3:I5 I25 H19:I22 H7:I7">
    <cfRule type="expression" dxfId="130" priority="55" stopIfTrue="1">
      <formula>$C3=1</formula>
    </cfRule>
    <cfRule type="expression" dxfId="129" priority="56" stopIfTrue="1">
      <formula>OR($C3=0,$C3=2,$C3=3,$C3=4)</formula>
    </cfRule>
    <cfRule type="expression" dxfId="128" priority="57" stopIfTrue="1">
      <formula>AND(TIPOORCAMENTO="Licitado",$C3&lt;&gt;"L",$C3&lt;&gt;-1)</formula>
    </cfRule>
  </conditionalFormatting>
  <conditionalFormatting sqref="C3:D5 F3:G5 C25:D25 F25:G25 C19:D22 F19:G23 F7:G7 C7:D7">
    <cfRule type="expression" dxfId="127" priority="58" stopIfTrue="1">
      <formula>$C3=1</formula>
    </cfRule>
    <cfRule type="expression" dxfId="126" priority="59" stopIfTrue="1">
      <formula>OR($C3=0,$C3=2,$C3=3,$C3=4)</formula>
    </cfRule>
  </conditionalFormatting>
  <conditionalFormatting sqref="H23:I23">
    <cfRule type="expression" dxfId="125" priority="48" stopIfTrue="1">
      <formula>$C23=1</formula>
    </cfRule>
    <cfRule type="expression" dxfId="124" priority="49" stopIfTrue="1">
      <formula>OR($C23=0,$C23=2,$C23=3,$C23=4)</formula>
    </cfRule>
    <cfRule type="expression" dxfId="123" priority="50" stopIfTrue="1">
      <formula>AND(TIPOORCAMENTO="Licitado",$C23&lt;&gt;"L",$C23&lt;&gt;-1)</formula>
    </cfRule>
  </conditionalFormatting>
  <conditionalFormatting sqref="C23:D23">
    <cfRule type="expression" dxfId="122" priority="51" stopIfTrue="1">
      <formula>$C23=1</formula>
    </cfRule>
    <cfRule type="expression" dxfId="121" priority="52" stopIfTrue="1">
      <formula>OR($C23=0,$C23=2,$C23=3,$C23=4)</formula>
    </cfRule>
  </conditionalFormatting>
  <conditionalFormatting sqref="H25">
    <cfRule type="expression" dxfId="120" priority="45" stopIfTrue="1">
      <formula>$C25=1</formula>
    </cfRule>
    <cfRule type="expression" dxfId="119" priority="46" stopIfTrue="1">
      <formula>OR($C25=0,$C25=2,$C25=3,$C25=4)</formula>
    </cfRule>
    <cfRule type="expression" dxfId="118" priority="47" stopIfTrue="1">
      <formula>AND(TIPOORCAMENTO="Licitado",$C25&lt;&gt;"L",$C25&lt;&gt;-1)</formula>
    </cfRule>
  </conditionalFormatting>
  <conditionalFormatting sqref="A24:B24 E24 J24:K24">
    <cfRule type="expression" dxfId="117" priority="38" stopIfTrue="1">
      <formula>$C24=1</formula>
    </cfRule>
    <cfRule type="expression" dxfId="116" priority="39" stopIfTrue="1">
      <formula>OR($C24=0,$C24=2,$C24=3,$C24=4)</formula>
    </cfRule>
  </conditionalFormatting>
  <conditionalFormatting sqref="H24:I24">
    <cfRule type="expression" dxfId="115" priority="40" stopIfTrue="1">
      <formula>$C24=1</formula>
    </cfRule>
    <cfRule type="expression" dxfId="114" priority="41" stopIfTrue="1">
      <formula>OR($C24=0,$C24=2,$C24=3,$C24=4)</formula>
    </cfRule>
    <cfRule type="expression" dxfId="113" priority="42" stopIfTrue="1">
      <formula>AND(TIPOORCAMENTO="Licitado",$C24&lt;&gt;"L",$C24&lt;&gt;-1)</formula>
    </cfRule>
  </conditionalFormatting>
  <conditionalFormatting sqref="C24:D24 F24:G24">
    <cfRule type="expression" dxfId="112" priority="43" stopIfTrue="1">
      <formula>$C24=1</formula>
    </cfRule>
    <cfRule type="expression" dxfId="111" priority="44" stopIfTrue="1">
      <formula>OR($C24=0,$C24=2,$C24=3,$C24=4)</formula>
    </cfRule>
  </conditionalFormatting>
  <conditionalFormatting sqref="E5">
    <cfRule type="expression" dxfId="110" priority="36" stopIfTrue="1">
      <formula>$C5=1</formula>
    </cfRule>
    <cfRule type="expression" dxfId="109" priority="37" stopIfTrue="1">
      <formula>OR($C5=0,$C5=2,$C5=3,$C5=4)</formula>
    </cfRule>
  </conditionalFormatting>
  <conditionalFormatting sqref="A8:B13 E8:E13 J8:K13 J15:K15 E15 A15:B15 A17:B18 E17:E18 J17:K18">
    <cfRule type="expression" dxfId="108" priority="29" stopIfTrue="1">
      <formula>$C8=1</formula>
    </cfRule>
    <cfRule type="expression" dxfId="107" priority="30" stopIfTrue="1">
      <formula>OR($C8=0,$C8=2,$C8=3,$C8=4)</formula>
    </cfRule>
  </conditionalFormatting>
  <conditionalFormatting sqref="H8:I13 H15:I15 H17:I18">
    <cfRule type="expression" dxfId="106" priority="31" stopIfTrue="1">
      <formula>$C8=1</formula>
    </cfRule>
    <cfRule type="expression" dxfId="105" priority="32" stopIfTrue="1">
      <formula>OR($C8=0,$C8=2,$C8=3,$C8=4)</formula>
    </cfRule>
    <cfRule type="expression" dxfId="104" priority="33" stopIfTrue="1">
      <formula>AND(TIPOORCAMENTO="Licitado",$C8&lt;&gt;"L",$C8&lt;&gt;-1)</formula>
    </cfRule>
  </conditionalFormatting>
  <conditionalFormatting sqref="C8:D13 F8:G13 F15:G15 C15:D15 C17:D18 F17:G18">
    <cfRule type="expression" dxfId="103" priority="34" stopIfTrue="1">
      <formula>$C8=1</formula>
    </cfRule>
    <cfRule type="expression" dxfId="102" priority="35" stopIfTrue="1">
      <formula>OR($C8=0,$C8=2,$C8=3,$C8=4)</formula>
    </cfRule>
  </conditionalFormatting>
  <conditionalFormatting sqref="A26:B27 E26:E27 J26:K27">
    <cfRule type="expression" dxfId="101" priority="22" stopIfTrue="1">
      <formula>$C26=1</formula>
    </cfRule>
    <cfRule type="expression" dxfId="100" priority="23" stopIfTrue="1">
      <formula>OR($C26=0,$C26=2,$C26=3,$C26=4)</formula>
    </cfRule>
  </conditionalFormatting>
  <conditionalFormatting sqref="H26:I27">
    <cfRule type="expression" dxfId="99" priority="24" stopIfTrue="1">
      <formula>$C26=1</formula>
    </cfRule>
    <cfRule type="expression" dxfId="98" priority="25" stopIfTrue="1">
      <formula>OR($C26=0,$C26=2,$C26=3,$C26=4)</formula>
    </cfRule>
    <cfRule type="expression" dxfId="97" priority="26" stopIfTrue="1">
      <formula>AND(TIPOORCAMENTO="Licitado",$C26&lt;&gt;"L",$C26&lt;&gt;-1)</formula>
    </cfRule>
  </conditionalFormatting>
  <conditionalFormatting sqref="C26:D27 F26:G27">
    <cfRule type="expression" dxfId="96" priority="27" stopIfTrue="1">
      <formula>$C26=1</formula>
    </cfRule>
    <cfRule type="expression" dxfId="95" priority="28" stopIfTrue="1">
      <formula>OR($C26=0,$C26=2,$C26=3,$C26=4)</formula>
    </cfRule>
  </conditionalFormatting>
  <conditionalFormatting sqref="A14:B14 E14 J14:K14">
    <cfRule type="expression" dxfId="94" priority="15" stopIfTrue="1">
      <formula>$C14=1</formula>
    </cfRule>
    <cfRule type="expression" dxfId="93" priority="16" stopIfTrue="1">
      <formula>OR($C14=0,$C14=2,$C14=3,$C14=4)</formula>
    </cfRule>
  </conditionalFormatting>
  <conditionalFormatting sqref="H14:I14">
    <cfRule type="expression" dxfId="92" priority="17" stopIfTrue="1">
      <formula>$C14=1</formula>
    </cfRule>
    <cfRule type="expression" dxfId="91" priority="18" stopIfTrue="1">
      <formula>OR($C14=0,$C14=2,$C14=3,$C14=4)</formula>
    </cfRule>
    <cfRule type="expression" dxfId="90" priority="19" stopIfTrue="1">
      <formula>AND(TIPOORCAMENTO="Licitado",$C14&lt;&gt;"L",$C14&lt;&gt;-1)</formula>
    </cfRule>
  </conditionalFormatting>
  <conditionalFormatting sqref="C14:D14 F14:G14">
    <cfRule type="expression" dxfId="89" priority="20" stopIfTrue="1">
      <formula>$C14=1</formula>
    </cfRule>
    <cfRule type="expression" dxfId="88" priority="21" stopIfTrue="1">
      <formula>OR($C14=0,$C14=2,$C14=3,$C14=4)</formula>
    </cfRule>
  </conditionalFormatting>
  <conditionalFormatting sqref="A16:B16 E16 J16:K16">
    <cfRule type="expression" dxfId="87" priority="8" stopIfTrue="1">
      <formula>$C16=1</formula>
    </cfRule>
    <cfRule type="expression" dxfId="86" priority="9" stopIfTrue="1">
      <formula>OR($C16=0,$C16=2,$C16=3,$C16=4)</formula>
    </cfRule>
  </conditionalFormatting>
  <conditionalFormatting sqref="H16:I16">
    <cfRule type="expression" dxfId="85" priority="10" stopIfTrue="1">
      <formula>$C16=1</formula>
    </cfRule>
    <cfRule type="expression" dxfId="84" priority="11" stopIfTrue="1">
      <formula>OR($C16=0,$C16=2,$C16=3,$C16=4)</formula>
    </cfRule>
    <cfRule type="expression" dxfId="83" priority="12" stopIfTrue="1">
      <formula>AND(TIPOORCAMENTO="Licitado",$C16&lt;&gt;"L",$C16&lt;&gt;-1)</formula>
    </cfRule>
  </conditionalFormatting>
  <conditionalFormatting sqref="C16:D16 F16:G16">
    <cfRule type="expression" dxfId="82" priority="13" stopIfTrue="1">
      <formula>$C16=1</formula>
    </cfRule>
    <cfRule type="expression" dxfId="81" priority="14" stopIfTrue="1">
      <formula>OR($C16=0,$C16=2,$C16=3,$C16=4)</formula>
    </cfRule>
  </conditionalFormatting>
  <conditionalFormatting sqref="H6:I6">
    <cfRule type="expression" dxfId="78" priority="3" stopIfTrue="1">
      <formula>$C6=1</formula>
    </cfRule>
    <cfRule type="expression" dxfId="77" priority="4" stopIfTrue="1">
      <formula>OR($C6=0,$C6=2,$C6=3,$C6=4)</formula>
    </cfRule>
    <cfRule type="expression" dxfId="76" priority="5" stopIfTrue="1">
      <formula>AND(TIPOORCAMENTO="Licitado",$C6&lt;&gt;"L",$C6&lt;&gt;-1)</formula>
    </cfRule>
  </conditionalFormatting>
  <conditionalFormatting sqref="C6:D6 F6:G6">
    <cfRule type="expression" dxfId="75" priority="6" stopIfTrue="1">
      <formula>$C6=1</formula>
    </cfRule>
    <cfRule type="expression" dxfId="74" priority="7" stopIfTrue="1">
      <formula>OR($C6=0,$C6=2,$C6=3,$C6=4)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29D09-0AD3-46E4-A846-C22264232BF0}">
  <dimension ref="A1:I25"/>
  <sheetViews>
    <sheetView tabSelected="1" workbookViewId="0">
      <selection activeCell="R16" sqref="R16"/>
    </sheetView>
  </sheetViews>
  <sheetFormatPr defaultRowHeight="15" x14ac:dyDescent="0.25"/>
  <cols>
    <col min="1" max="1" width="12.7109375" customWidth="1"/>
    <col min="2" max="2" width="7.140625" customWidth="1"/>
    <col min="3" max="3" width="14.5703125" customWidth="1"/>
    <col min="4" max="4" width="12" customWidth="1"/>
    <col min="5" max="5" width="11" customWidth="1"/>
    <col min="6" max="6" width="11.42578125" customWidth="1"/>
    <col min="7" max="7" width="10.7109375" customWidth="1"/>
    <col min="8" max="9" width="11" customWidth="1"/>
  </cols>
  <sheetData>
    <row r="1" spans="1:9" x14ac:dyDescent="0.25">
      <c r="A1" s="37" t="s">
        <v>85</v>
      </c>
      <c r="B1" s="38" t="s">
        <v>77</v>
      </c>
      <c r="C1" s="39" t="s">
        <v>80</v>
      </c>
      <c r="D1" s="40"/>
      <c r="E1" s="40"/>
      <c r="F1" s="42" t="s">
        <v>86</v>
      </c>
      <c r="G1" s="43" t="s">
        <v>87</v>
      </c>
      <c r="H1" s="44">
        <v>1</v>
      </c>
      <c r="I1" s="45">
        <v>2</v>
      </c>
    </row>
    <row r="2" spans="1:9" x14ac:dyDescent="0.25">
      <c r="A2" s="37"/>
      <c r="B2" s="38"/>
      <c r="C2" s="39"/>
      <c r="D2" s="41"/>
      <c r="E2" s="41"/>
      <c r="F2" s="42"/>
      <c r="G2" s="43"/>
      <c r="H2" s="46">
        <v>44927</v>
      </c>
      <c r="I2" s="47">
        <v>44958</v>
      </c>
    </row>
    <row r="3" spans="1:9" x14ac:dyDescent="0.25">
      <c r="A3" s="48" t="s">
        <v>88</v>
      </c>
      <c r="B3" s="49" t="s">
        <v>28</v>
      </c>
      <c r="C3" s="50" t="s">
        <v>1</v>
      </c>
      <c r="D3" s="50"/>
      <c r="E3" s="50"/>
      <c r="F3" s="54">
        <v>130964.08</v>
      </c>
      <c r="G3" s="55" t="s">
        <v>91</v>
      </c>
      <c r="H3" s="56">
        <v>0.25069797764394641</v>
      </c>
      <c r="I3" s="57">
        <v>0.74930202235605359</v>
      </c>
    </row>
    <row r="4" spans="1:9" x14ac:dyDescent="0.25">
      <c r="A4" s="51" t="s">
        <v>89</v>
      </c>
      <c r="B4" s="52"/>
      <c r="C4" s="53" t="s">
        <v>90</v>
      </c>
      <c r="D4" s="53"/>
      <c r="E4" s="53"/>
      <c r="F4" s="58"/>
      <c r="G4" s="59"/>
      <c r="H4" s="60"/>
      <c r="I4" s="61"/>
    </row>
    <row r="5" spans="1:9" x14ac:dyDescent="0.25">
      <c r="A5" s="48" t="s">
        <v>88</v>
      </c>
      <c r="B5" s="49" t="s">
        <v>31</v>
      </c>
      <c r="C5" s="50" t="s">
        <v>3</v>
      </c>
      <c r="D5" s="50"/>
      <c r="E5" s="50"/>
      <c r="F5" s="54">
        <v>2598.5100000000002</v>
      </c>
      <c r="G5" s="55" t="s">
        <v>91</v>
      </c>
      <c r="H5" s="56">
        <v>1</v>
      </c>
      <c r="I5" s="57">
        <v>0</v>
      </c>
    </row>
    <row r="6" spans="1:9" x14ac:dyDescent="0.25">
      <c r="A6" s="51" t="s">
        <v>89</v>
      </c>
      <c r="B6" s="52"/>
      <c r="C6" s="53" t="s">
        <v>90</v>
      </c>
      <c r="D6" s="53"/>
      <c r="E6" s="53"/>
      <c r="F6" s="58"/>
      <c r="G6" s="59"/>
      <c r="H6" s="60"/>
      <c r="I6" s="61"/>
    </row>
    <row r="7" spans="1:9" x14ac:dyDescent="0.25">
      <c r="A7" s="48" t="s">
        <v>88</v>
      </c>
      <c r="B7" s="49" t="s">
        <v>38</v>
      </c>
      <c r="C7" s="50" t="s">
        <v>8</v>
      </c>
      <c r="D7" s="50"/>
      <c r="E7" s="50"/>
      <c r="F7" s="54">
        <v>6910.82</v>
      </c>
      <c r="G7" s="55" t="s">
        <v>91</v>
      </c>
      <c r="H7" s="56">
        <v>1.0000000000000002</v>
      </c>
      <c r="I7" s="57">
        <v>0</v>
      </c>
    </row>
    <row r="8" spans="1:9" x14ac:dyDescent="0.25">
      <c r="A8" s="51" t="s">
        <v>89</v>
      </c>
      <c r="B8" s="52"/>
      <c r="C8" s="53" t="s">
        <v>90</v>
      </c>
      <c r="D8" s="53"/>
      <c r="E8" s="53"/>
      <c r="F8" s="58"/>
      <c r="G8" s="59"/>
      <c r="H8" s="60"/>
      <c r="I8" s="61"/>
    </row>
    <row r="9" spans="1:9" x14ac:dyDescent="0.25">
      <c r="A9" s="48" t="s">
        <v>88</v>
      </c>
      <c r="B9" s="49" t="s">
        <v>61</v>
      </c>
      <c r="C9" s="50" t="s">
        <v>18</v>
      </c>
      <c r="D9" s="50"/>
      <c r="E9" s="50"/>
      <c r="F9" s="54">
        <v>23323.1</v>
      </c>
      <c r="G9" s="55" t="s">
        <v>91</v>
      </c>
      <c r="H9" s="56">
        <v>1.0000000000000002</v>
      </c>
      <c r="I9" s="57">
        <v>0</v>
      </c>
    </row>
    <row r="10" spans="1:9" x14ac:dyDescent="0.25">
      <c r="A10" s="51" t="s">
        <v>89</v>
      </c>
      <c r="B10" s="52"/>
      <c r="C10" s="53" t="s">
        <v>90</v>
      </c>
      <c r="D10" s="53"/>
      <c r="E10" s="53"/>
      <c r="F10" s="58"/>
      <c r="G10" s="59"/>
      <c r="H10" s="60"/>
      <c r="I10" s="61"/>
    </row>
    <row r="11" spans="1:9" x14ac:dyDescent="0.25">
      <c r="A11" s="48" t="s">
        <v>88</v>
      </c>
      <c r="B11" s="49" t="s">
        <v>67</v>
      </c>
      <c r="C11" s="50" t="s">
        <v>20</v>
      </c>
      <c r="D11" s="50"/>
      <c r="E11" s="50"/>
      <c r="F11" s="54">
        <v>94349.9</v>
      </c>
      <c r="G11" s="55" t="s">
        <v>91</v>
      </c>
      <c r="H11" s="56">
        <v>0</v>
      </c>
      <c r="I11" s="57">
        <v>1</v>
      </c>
    </row>
    <row r="12" spans="1:9" x14ac:dyDescent="0.25">
      <c r="A12" s="51" t="s">
        <v>89</v>
      </c>
      <c r="B12" s="52"/>
      <c r="C12" s="53" t="s">
        <v>90</v>
      </c>
      <c r="D12" s="53"/>
      <c r="E12" s="53"/>
      <c r="F12" s="58"/>
      <c r="G12" s="59"/>
      <c r="H12" s="60"/>
      <c r="I12" s="61"/>
    </row>
    <row r="13" spans="1:9" x14ac:dyDescent="0.25">
      <c r="A13" s="48" t="s">
        <v>88</v>
      </c>
      <c r="B13" s="49" t="s">
        <v>74</v>
      </c>
      <c r="C13" s="50" t="s">
        <v>24</v>
      </c>
      <c r="D13" s="50"/>
      <c r="E13" s="50"/>
      <c r="F13" s="54">
        <v>3781.75</v>
      </c>
      <c r="G13" s="55" t="s">
        <v>91</v>
      </c>
      <c r="H13" s="56">
        <v>0</v>
      </c>
      <c r="I13" s="57">
        <v>1</v>
      </c>
    </row>
    <row r="14" spans="1:9" x14ac:dyDescent="0.25">
      <c r="A14" s="51" t="s">
        <v>89</v>
      </c>
      <c r="B14" s="52"/>
      <c r="C14" s="53" t="s">
        <v>90</v>
      </c>
      <c r="D14" s="53"/>
      <c r="E14" s="53"/>
      <c r="F14" s="58"/>
      <c r="G14" s="59"/>
      <c r="H14" s="60"/>
      <c r="I14" s="61"/>
    </row>
    <row r="15" spans="1:9" x14ac:dyDescent="0.25">
      <c r="A15" s="62"/>
      <c r="B15" s="63"/>
      <c r="C15" s="64"/>
      <c r="D15" s="64"/>
      <c r="E15" s="64"/>
      <c r="F15" s="73"/>
      <c r="G15" s="73"/>
      <c r="H15" s="64"/>
      <c r="I15" s="64"/>
    </row>
    <row r="16" spans="1:9" x14ac:dyDescent="0.25">
      <c r="A16" s="65"/>
      <c r="B16" s="66" t="s">
        <v>92</v>
      </c>
      <c r="C16" s="66"/>
      <c r="D16" s="66"/>
      <c r="E16" s="67"/>
      <c r="F16" s="74"/>
      <c r="G16" s="75" t="s">
        <v>95</v>
      </c>
      <c r="H16" s="76">
        <v>0.25069797764394636</v>
      </c>
      <c r="I16" s="77">
        <v>0.74930202235605359</v>
      </c>
    </row>
    <row r="17" spans="1:9" x14ac:dyDescent="0.25">
      <c r="A17" s="65"/>
      <c r="B17" s="66"/>
      <c r="C17" s="66"/>
      <c r="D17" s="66"/>
      <c r="E17" s="68"/>
      <c r="F17" s="78"/>
      <c r="G17" s="79" t="s">
        <v>96</v>
      </c>
      <c r="H17" s="80">
        <v>0</v>
      </c>
      <c r="I17" s="81">
        <v>0</v>
      </c>
    </row>
    <row r="18" spans="1:9" x14ac:dyDescent="0.25">
      <c r="A18" s="65"/>
      <c r="B18" s="69"/>
      <c r="C18" s="70"/>
      <c r="D18" s="70"/>
      <c r="E18" s="71" t="s">
        <v>93</v>
      </c>
      <c r="F18" s="82"/>
      <c r="G18" s="83" t="s">
        <v>97</v>
      </c>
      <c r="H18" s="84">
        <v>32832.43</v>
      </c>
      <c r="I18" s="85">
        <v>98131.65</v>
      </c>
    </row>
    <row r="19" spans="1:9" x14ac:dyDescent="0.25">
      <c r="A19" s="65"/>
      <c r="B19" s="69"/>
      <c r="C19" s="70"/>
      <c r="D19" s="70"/>
      <c r="E19" s="71"/>
      <c r="F19" s="86"/>
      <c r="G19" s="87" t="s">
        <v>98</v>
      </c>
      <c r="H19" s="88">
        <v>0</v>
      </c>
      <c r="I19" s="89">
        <v>0</v>
      </c>
    </row>
    <row r="20" spans="1:9" x14ac:dyDescent="0.25">
      <c r="A20" s="65"/>
      <c r="B20" s="70"/>
      <c r="C20" s="70"/>
      <c r="D20" s="70"/>
      <c r="E20" s="72"/>
      <c r="F20" s="90"/>
      <c r="G20" s="91" t="s">
        <v>99</v>
      </c>
      <c r="H20" s="92">
        <v>32832.43</v>
      </c>
      <c r="I20" s="93">
        <v>98131.65</v>
      </c>
    </row>
    <row r="21" spans="1:9" x14ac:dyDescent="0.25">
      <c r="A21" s="65"/>
      <c r="B21" s="70"/>
      <c r="C21" s="70"/>
      <c r="D21" s="70"/>
      <c r="E21" s="67"/>
      <c r="F21" s="74"/>
      <c r="G21" s="75" t="s">
        <v>95</v>
      </c>
      <c r="H21" s="76">
        <v>0.25069797764394636</v>
      </c>
      <c r="I21" s="77">
        <v>1</v>
      </c>
    </row>
    <row r="22" spans="1:9" x14ac:dyDescent="0.25">
      <c r="A22" s="65"/>
      <c r="B22" s="70"/>
      <c r="C22" s="70"/>
      <c r="D22" s="70"/>
      <c r="E22" s="68"/>
      <c r="F22" s="78"/>
      <c r="G22" s="79" t="s">
        <v>96</v>
      </c>
      <c r="H22" s="80">
        <v>0</v>
      </c>
      <c r="I22" s="81">
        <v>0</v>
      </c>
    </row>
    <row r="23" spans="1:9" x14ac:dyDescent="0.25">
      <c r="A23" s="65"/>
      <c r="B23" s="70"/>
      <c r="C23" s="70"/>
      <c r="D23" s="70"/>
      <c r="E23" s="71" t="s">
        <v>94</v>
      </c>
      <c r="F23" s="82"/>
      <c r="G23" s="83" t="s">
        <v>97</v>
      </c>
      <c r="H23" s="84">
        <v>32832.430000000008</v>
      </c>
      <c r="I23" s="85">
        <v>130964.08</v>
      </c>
    </row>
    <row r="24" spans="1:9" x14ac:dyDescent="0.25">
      <c r="A24" s="65"/>
      <c r="B24" s="70"/>
      <c r="C24" s="70"/>
      <c r="D24" s="70"/>
      <c r="E24" s="71"/>
      <c r="F24" s="86"/>
      <c r="G24" s="87" t="s">
        <v>98</v>
      </c>
      <c r="H24" s="88">
        <v>0</v>
      </c>
      <c r="I24" s="89">
        <v>0</v>
      </c>
    </row>
    <row r="25" spans="1:9" x14ac:dyDescent="0.25">
      <c r="A25" s="65"/>
      <c r="B25" s="70"/>
      <c r="C25" s="70"/>
      <c r="D25" s="70"/>
      <c r="E25" s="72"/>
      <c r="F25" s="90"/>
      <c r="G25" s="91" t="s">
        <v>99</v>
      </c>
      <c r="H25" s="92">
        <v>32832.430000000008</v>
      </c>
      <c r="I25" s="93">
        <v>130964.08</v>
      </c>
    </row>
  </sheetData>
  <mergeCells count="6">
    <mergeCell ref="A1:A2"/>
    <mergeCell ref="B1:B2"/>
    <mergeCell ref="C1:C2"/>
    <mergeCell ref="F1:F2"/>
    <mergeCell ref="G1:G2"/>
    <mergeCell ref="B16:D17"/>
  </mergeCells>
  <conditionalFormatting sqref="H1:H2">
    <cfRule type="expression" dxfId="14" priority="13" stopIfTrue="1">
      <formula>NOT(ISNUMBER(G$12))</formula>
    </cfRule>
  </conditionalFormatting>
  <conditionalFormatting sqref="H6:I6 H4:I4">
    <cfRule type="expression" dxfId="13" priority="11" stopIfTrue="1">
      <formula>AND(ISNUMBER($G3),$G3&lt;&gt;0)</formula>
    </cfRule>
  </conditionalFormatting>
  <conditionalFormatting sqref="H5:I5 H3:I3">
    <cfRule type="expression" dxfId="12" priority="12" stopIfTrue="1">
      <formula>H3&lt;&gt;0</formula>
    </cfRule>
  </conditionalFormatting>
  <conditionalFormatting sqref="H12:I12 H10:I10 H8:I8">
    <cfRule type="expression" dxfId="11" priority="9" stopIfTrue="1">
      <formula>AND(ISNUMBER($G7),$G7&lt;&gt;0)</formula>
    </cfRule>
  </conditionalFormatting>
  <conditionalFormatting sqref="H11:I11 H9:I9 H7:I7">
    <cfRule type="expression" dxfId="10" priority="10" stopIfTrue="1">
      <formula>H7&lt;&gt;0</formula>
    </cfRule>
  </conditionalFormatting>
  <conditionalFormatting sqref="H14:I14">
    <cfRule type="expression" dxfId="9" priority="7" stopIfTrue="1">
      <formula>AND(ISNUMBER($G13),$G13&lt;&gt;0)</formula>
    </cfRule>
  </conditionalFormatting>
  <conditionalFormatting sqref="H13:I13">
    <cfRule type="expression" dxfId="8" priority="8" stopIfTrue="1">
      <formula>H13&lt;&gt;0</formula>
    </cfRule>
  </conditionalFormatting>
  <conditionalFormatting sqref="I21 I23 I25">
    <cfRule type="expression" dxfId="6" priority="4" stopIfTrue="1">
      <formula>OFFSET(I$41,0,-1)&gt;=1</formula>
    </cfRule>
  </conditionalFormatting>
  <conditionalFormatting sqref="I22 I24">
    <cfRule type="expression" dxfId="5" priority="5" stopIfTrue="1">
      <formula>OFFSET(I$41,0,-1)&gt;=1</formula>
    </cfRule>
  </conditionalFormatting>
  <conditionalFormatting sqref="I16 I18 I20">
    <cfRule type="expression" dxfId="1" priority="1" stopIfTrue="1">
      <formula>OFFSET(I$41,0,-1)&gt;=1</formula>
    </cfRule>
  </conditionalFormatting>
  <conditionalFormatting sqref="I17 I19">
    <cfRule type="expression" dxfId="0" priority="2" stopIfTrue="1">
      <formula>OFFSET(I$41,0,-1)&gt;=1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</vt:lpstr>
      <vt:lpstr>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Arquitetura</dc:creator>
  <cp:lastModifiedBy>Arquitetura</cp:lastModifiedBy>
  <dcterms:created xsi:type="dcterms:W3CDTF">2015-06-05T18:19:34Z</dcterms:created>
  <dcterms:modified xsi:type="dcterms:W3CDTF">2023-01-09T14:44:26Z</dcterms:modified>
</cp:coreProperties>
</file>